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D4\400 Ref Beschaffung\10 Auftragsbücher\2026\Operativ\SAW\in Bearbeitung\4.B.WSMN2026006_F RV Technische Gase und Flüssiges Helium\"/>
    </mc:Choice>
  </mc:AlternateContent>
  <xr:revisionPtr revIDLastSave="0" documentId="13_ncr:1_{EADBB03A-0FA4-47BD-B020-4F533FA5DD50}" xr6:coauthVersionLast="47" xr6:coauthVersionMax="47" xr10:uidLastSave="{00000000-0000-0000-0000-000000000000}"/>
  <bookViews>
    <workbookView xWindow="31695" yWindow="2520" windowWidth="30765" windowHeight="11295" xr2:uid="{00000000-000D-0000-FFFF-FFFF00000000}"/>
  </bookViews>
  <sheets>
    <sheet name="Tabelle1" sheetId="1" r:id="rId1"/>
    <sheet name="Tabelle2" sheetId="2" r:id="rId2"/>
    <sheet name="Tabelle3" sheetId="3" r:id="rId3"/>
  </sheets>
  <definedNames>
    <definedName name="_xlnm._FilterDatabase" localSheetId="0" hidden="1">Tabelle1!$A$1:$F$87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63" i="1" l="1"/>
  <c r="F62" i="1"/>
  <c r="F61" i="1"/>
  <c r="F60"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64" i="1" l="1"/>
  <c r="E72" i="1" l="1"/>
  <c r="F15" i="1"/>
  <c r="F74" i="1" l="1"/>
  <c r="F76" i="1" s="1"/>
  <c r="F78" i="1" s="1"/>
  <c r="F80" i="1" s="1"/>
  <c r="F82" i="1" s="1"/>
</calcChain>
</file>

<file path=xl/sharedStrings.xml><?xml version="1.0" encoding="utf-8"?>
<sst xmlns="http://schemas.openxmlformats.org/spreadsheetml/2006/main" count="191" uniqueCount="144">
  <si>
    <t>Telefon/Fax:</t>
  </si>
  <si>
    <t>Angebotsnummer:</t>
  </si>
  <si>
    <t>Pos.</t>
  </si>
  <si>
    <t>Bezeichnung der Leistung</t>
  </si>
  <si>
    <t>Menge</t>
  </si>
  <si>
    <t>Zahlungsbedingungen in Tage netto:</t>
  </si>
  <si>
    <t>Nettosumme:</t>
  </si>
  <si>
    <t>Zwischensumme:</t>
  </si>
  <si>
    <t>abzgl. _ % Skonto</t>
  </si>
  <si>
    <t>Endsumme:</t>
  </si>
  <si>
    <t>Unternehmen:</t>
  </si>
  <si>
    <t>Bearbeiter/in:</t>
  </si>
  <si>
    <r>
      <t>ggf. Unterschrift /ggf. zusätzlich Firmenstempel</t>
    </r>
    <r>
      <rPr>
        <b/>
        <vertAlign val="superscript"/>
        <sz val="10"/>
        <color indexed="8"/>
        <rFont val="Arial"/>
        <family val="2"/>
      </rPr>
      <t>1</t>
    </r>
  </si>
  <si>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</si>
  <si>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r>
      <rPr>
        <b/>
        <vertAlign val="superscript"/>
        <sz val="10"/>
        <color indexed="8"/>
        <rFont val="Arial"/>
        <family val="2"/>
      </rPr>
      <t>1</t>
    </r>
    <r>
      <rPr>
        <b/>
        <sz val="10"/>
        <color indexed="8"/>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</si>
  <si>
    <t xml:space="preserve">AZ: </t>
  </si>
  <si>
    <t>E-Mail:</t>
  </si>
  <si>
    <t>Skonto in %:</t>
  </si>
  <si>
    <t>z. Hd.</t>
  </si>
  <si>
    <r>
      <t>Gewährleistung in Monate:</t>
    </r>
    <r>
      <rPr>
        <b/>
        <vertAlign val="superscript"/>
        <sz val="10"/>
        <rFont val="Arial"/>
        <family val="2"/>
      </rPr>
      <t>2</t>
    </r>
  </si>
  <si>
    <t xml:space="preserve"> Skontofrist innerhalb von (Tagen):</t>
  </si>
  <si>
    <t>Preisblatt zur Vergabe:</t>
  </si>
  <si>
    <r>
      <rPr>
        <b/>
        <vertAlign val="superscript"/>
        <sz val="10"/>
        <rFont val="Arial"/>
        <family val="2"/>
      </rPr>
      <t>2</t>
    </r>
    <r>
      <rPr>
        <b/>
        <sz val="10"/>
        <rFont val="Arial"/>
        <family val="2"/>
      </rPr>
      <t>Sofern Ihr Angebot keine gesonderten Angaben zur Dauer der Gewährleistung enthält,</t>
    </r>
  </si>
  <si>
    <t>gelten im Auftragsfall die gesetzlichen Regelungen nach BGB.</t>
  </si>
  <si>
    <t>zzgl. Mwst. in %</t>
  </si>
  <si>
    <t>1</t>
  </si>
  <si>
    <t>2</t>
  </si>
  <si>
    <t>Titel:</t>
  </si>
  <si>
    <t>Universität Potsdam 
Dezernat 4, Referat Zentrale Beschaffung
Am Neuen Palais 10, 14469 Potsdam
USt-IdNr. (VAT ID no.): DE138408327</t>
  </si>
  <si>
    <t>USt-IdNr. (VAT ID no.):</t>
  </si>
  <si>
    <t>Mengeneinheit</t>
  </si>
  <si>
    <t>Einz.-Preis netto in €</t>
  </si>
  <si>
    <t>Rahmenvereinbarung für Technische Gase und flüssiges Helium - Los 1 Technische Gase</t>
  </si>
  <si>
    <t>Lieferzeit für Standardgase (in d)</t>
  </si>
  <si>
    <t xml:space="preserve">gem. Punkt 2.2 der Zuschlagskriterien </t>
  </si>
  <si>
    <t>gem. Punkt 2.2 der Zuschlagskriterien</t>
  </si>
  <si>
    <t xml:space="preserve">gem. Punkt 2.3 der Zuschlagskriterien </t>
  </si>
  <si>
    <t xml:space="preserve">gem. Punkt 2.4 der Zuschlagskriterien </t>
  </si>
  <si>
    <t>gem. Punkt 2.4 der Zuschlagskriterien</t>
  </si>
  <si>
    <t>3</t>
  </si>
  <si>
    <t>psch</t>
  </si>
  <si>
    <t>Argon; Gas: Ar, Qualität: N5.0, Flasche: F10</t>
  </si>
  <si>
    <t>4</t>
  </si>
  <si>
    <t>5</t>
  </si>
  <si>
    <t>6</t>
  </si>
  <si>
    <t>7</t>
  </si>
  <si>
    <t>8</t>
  </si>
  <si>
    <t>9</t>
  </si>
  <si>
    <t>10</t>
  </si>
  <si>
    <t xml:space="preserve">Helium, Gas: He, Qualität: N4.6, Flasche: F50 </t>
  </si>
  <si>
    <t xml:space="preserve">Helium, Gas: He, Qualität: N5.0, Flasche: F50 </t>
  </si>
  <si>
    <t>Helium, Gas: He, Qualität: N5.0, Flasche: F10</t>
  </si>
  <si>
    <t>Helium, Gas: He, Qualität: N6.0, Flasche: F50</t>
  </si>
  <si>
    <t>Kohlendioxid, Gas: CO2, Lebensmittelqualität, Flasche: F40</t>
  </si>
  <si>
    <t>Kohlendioxid, Gas: CO2, Lebensmittelqualität, Flasche: F50</t>
  </si>
  <si>
    <t>Kohlendioxid, Gas: CO2, Lebensmittelqualität, Flasche: F13</t>
  </si>
  <si>
    <t>Kohlendioxid, Gas: CO2, Qualität: N4.8, Flasche: F50</t>
  </si>
  <si>
    <t>SYNTHETISCHE LUFT 5.0 KW-FREI F50 P200</t>
  </si>
  <si>
    <t>Schwefelhexafluorid, Gas: SF6, Qualität: N3.0, Flasche: F40</t>
  </si>
  <si>
    <t>Stickstoff, Gas: N2, Qualität: N5.0, Flasche: F50</t>
  </si>
  <si>
    <t>11</t>
  </si>
  <si>
    <t>12</t>
  </si>
  <si>
    <t>13</t>
  </si>
  <si>
    <t>14</t>
  </si>
  <si>
    <t>15</t>
  </si>
  <si>
    <t>16</t>
  </si>
  <si>
    <t>17</t>
  </si>
  <si>
    <t>18</t>
  </si>
  <si>
    <t>19</t>
  </si>
  <si>
    <t>20</t>
  </si>
  <si>
    <t>21</t>
  </si>
  <si>
    <t>22</t>
  </si>
  <si>
    <t>Stickstoff, Gas: N2, Qualität: N6.0, Flasche: S10</t>
  </si>
  <si>
    <t>Stickstoff, Gas: N2, Qualität: N5.0: Flasche F10</t>
  </si>
  <si>
    <t>Kohlendioxid in Argon, Gas: 18 % CO2 in Ar, Flasche: F20</t>
  </si>
  <si>
    <t>Acetylen, Gas: C2H2, Flasche: F40</t>
  </si>
  <si>
    <t>23</t>
  </si>
  <si>
    <t>24</t>
  </si>
  <si>
    <t>25</t>
  </si>
  <si>
    <t>26</t>
  </si>
  <si>
    <t>27</t>
  </si>
  <si>
    <t>28</t>
  </si>
  <si>
    <t>29</t>
  </si>
  <si>
    <t>30</t>
  </si>
  <si>
    <t>31</t>
  </si>
  <si>
    <t>32</t>
  </si>
  <si>
    <t>33</t>
  </si>
  <si>
    <t>34</t>
  </si>
  <si>
    <t>35</t>
  </si>
  <si>
    <t>Propan, Gas: C3H8, Qualität: technisch, Flasche: F79</t>
  </si>
  <si>
    <t>Propan, Gas: C3H8, Qualität: technisch, Flasche: F27 (11 kg)</t>
  </si>
  <si>
    <t>Propan, Gas: C3H8, Qualität: technisch, Flasche: F12 (5 kg)</t>
  </si>
  <si>
    <t>Sauerstoff, Gas: O2, Qualität: N2.5, Flasche: F50</t>
  </si>
  <si>
    <t>36</t>
  </si>
  <si>
    <t>37</t>
  </si>
  <si>
    <t>38</t>
  </si>
  <si>
    <t>39</t>
  </si>
  <si>
    <t>40</t>
  </si>
  <si>
    <t>41</t>
  </si>
  <si>
    <t>42</t>
  </si>
  <si>
    <t>Sauerstoff, Gas: O2, Qualität: N5.0, Flasche: F50</t>
  </si>
  <si>
    <t>Wasserstoff, Gas: H2, Qualität: N5.0, Flasche: F10</t>
  </si>
  <si>
    <t>Wasserstoff, Gas: H2, Qualität: N5.0, Flasche: F50</t>
  </si>
  <si>
    <t>5% Wasserstoff in Argon, Flasche: L50</t>
  </si>
  <si>
    <t>43</t>
  </si>
  <si>
    <t>44</t>
  </si>
  <si>
    <t>45</t>
  </si>
  <si>
    <t>46</t>
  </si>
  <si>
    <t>47</t>
  </si>
  <si>
    <t>48</t>
  </si>
  <si>
    <t>49</t>
  </si>
  <si>
    <t>Kohlenmonoxid, Gas: CO, Qualität: N4.7, Flasche: S2</t>
  </si>
  <si>
    <t>Argon/Methan 90/10 Flasche F50</t>
  </si>
  <si>
    <t>St.</t>
  </si>
  <si>
    <t xml:space="preserve">Qualität des Gases </t>
  </si>
  <si>
    <t>Lieferzeit für Spezialgase (in d)</t>
  </si>
  <si>
    <t>Ges.-Preis netto in € (4 Jahre)</t>
  </si>
  <si>
    <t>Liefer- und Transportkosten frei Verwendungsstelle pro Anlieferung
(Annahme 200 Lieferungen / Jahr)</t>
  </si>
  <si>
    <t>Flaschenmiete für eine Flasche / Jahr
(Annahme 200 Flaschen / Jahr)</t>
  </si>
  <si>
    <t xml:space="preserve">Angabe zu dem Standort des Lagers </t>
  </si>
  <si>
    <t>Angaben zu der Nachhaltigkeit des Fuhrparks</t>
  </si>
  <si>
    <t>4.B.WSMN2026006_F_F Los 1</t>
  </si>
  <si>
    <t>Kohlendioxid, Gas: CO2, Qualität: technisch, Flasche: F40</t>
  </si>
  <si>
    <t>Kohlendioxid, Gas: CO2, Qualität: N4.5 Flasche: F50</t>
  </si>
  <si>
    <t>Kohlendioxid mit Steigrohr, Gas: CO2, Lebensmittelqualität, Flasche: S50</t>
  </si>
  <si>
    <t>Distickstoffmonooxid, Gas: N2O, Qualität: N2.5, Flasche: F40</t>
  </si>
  <si>
    <t>Frau S. Sawallisch</t>
  </si>
  <si>
    <t>Acetylen, Gas: C2H2, Flasche: M20 oder F20</t>
  </si>
  <si>
    <t>Ammoniak Qualtität 3.8 Flasche F10</t>
  </si>
  <si>
    <t>Ammoniak Qualtität 4.5 Flasche F02</t>
  </si>
  <si>
    <t>Argon; Gas: Ar, Qualität: N4,6, Flasche: F50</t>
  </si>
  <si>
    <t>Argon; Gas: Ar, Qualität: N4.6, Flasche: F50/ 300 bar</t>
  </si>
  <si>
    <t>Argon; Gas: Ar, Qualität: N5.0, Flasche: F50 200 bar</t>
  </si>
  <si>
    <t>Kohlendioxid, Gas: CO2, Lebensmittelqualität, Flasche: F03</t>
  </si>
  <si>
    <t>Kohlendioxid, Gas: CO2, Qualität: N4.6, Flasche: F10</t>
  </si>
  <si>
    <t xml:space="preserve">Neon Qualität N5 Flasche F10 </t>
  </si>
  <si>
    <t>Sauerstoff, Gas: O2, Qualität: N2.5, Flasche: F10 ,</t>
  </si>
  <si>
    <t>Sauerstoff, Gas: O2, Qualität: N2.5, Flasche:M20 oder F20</t>
  </si>
  <si>
    <t>Sauerstoff, Gas: O2, Qualität: N5.0, Flasche: F10 ,</t>
  </si>
  <si>
    <t>Stickstoff, Gas: N2, Qualität: N2.8: Flasche F10</t>
  </si>
  <si>
    <t>TETRAFLUORMETHAN
4.7 (R14) F10</t>
  </si>
  <si>
    <t>FORMIERGAS 5, Flasche F50 /P200 95% N2 5% H2</t>
  </si>
  <si>
    <t>5 % CO2 in Sauerstoff, Qualität: N5.0, Flasche: F10</t>
  </si>
  <si>
    <t>7% Wasserstoff in Helium, Flasche: Qualität 5.0 S10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</si>
</sst>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17" x14ac:knownFonts="1">
    <font>
      <sz val="11"/>
      <color theme="1"/>
      <name val="Calibri"/>
      <family val="2"/>
      <scheme val="minor"/>
    </font>
    <font>
      <b/>
      <sz val="10"/>
      <name val="Arial"/>
      <family val="2"/>
    </font>
    <font>
      <sz val="10"/>
      <name val="Arial"/>
      <family val="2"/>
    </font>
    <font>
      <b/>
      <vertAlign val="superscript"/>
      <sz val="10"/>
      <color indexed="8"/>
      <name val="Arial"/>
      <family val="2"/>
    </font>
    <font>
      <b/>
      <sz val="10"/>
      <color indexed="8"/>
      <name val="Arial"/>
      <family val="2"/>
    </font>
    <font>
      <b/>
      <vertAlign val="superscript"/>
      <sz val="10"/>
      <name val="Arial"/>
      <family val="2"/>
    </font>
    <font>
      <sz val="11"/>
      <color theme="1"/>
      <name val="Calibri"/>
      <family val="2"/>
      <scheme val="minor"/>
    </font>
    <font>
      <sz val="10"/>
      <color theme="1"/>
      <name val="Arial"/>
      <family val="2"/>
    </font>
    <font>
      <sz val="10"/>
      <color rgb="FF00B0F0"/>
      <name val="Arial"/>
      <family val="2"/>
    </font>
    <font>
      <b/>
      <sz val="10"/>
      <color theme="1"/>
      <name val="Arial"/>
      <family val="2"/>
    </font>
    <font>
      <b/>
      <sz val="10"/>
      <color rgb="FF00B0F0"/>
      <name val="Arial"/>
      <family val="2"/>
    </font>
    <font>
      <b/>
      <sz val="10"/>
      <color rgb="FFFF0000"/>
      <name val="Arial"/>
      <family val="2"/>
    </font>
    <font>
      <b/>
      <sz val="10"/>
      <color rgb="FF00CCFF"/>
      <name val="Arial"/>
      <family val="2"/>
    </font>
    <font>
      <sz val="8"/>
      <color theme="1"/>
      <name val="Arial"/>
      <family val="2"/>
    </font>
    <font>
      <b/>
      <sz val="8"/>
      <color theme="1"/>
      <name val="Arial"/>
      <family val="2"/>
    </font>
    <font>
      <b/>
      <sz val="8"/>
      <name val="Arial"/>
      <family val="2"/>
    </font>
    <font>
      <sz val="10"/>
      <color rgb="FF000000"/>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indexed="64"/>
      </left>
      <right style="medium">
        <color rgb="FF000000"/>
      </right>
      <top/>
      <bottom style="thin">
        <color indexed="64"/>
      </bottom>
      <diagonal/>
    </border>
    <border>
      <left style="medium">
        <color rgb="FF000000"/>
      </left>
      <right style="thin">
        <color indexed="64"/>
      </right>
      <top/>
      <bottom style="thin">
        <color indexed="64"/>
      </bottom>
      <diagonal/>
    </border>
  </borders>
  <cellStyleXfs count="14">
    <xf numFmtId="0" fontId="0" fillId="0" borderId="0"/>
    <xf numFmtId="166"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0" fontId="2" fillId="0" borderId="0" applyFill="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Fill="0"/>
    <xf numFmtId="44" fontId="6" fillId="0" borderId="0" applyFont="0" applyFill="0" applyBorder="0" applyAlignment="0" applyProtection="0"/>
  </cellStyleXfs>
  <cellXfs count="154">
    <xf numFmtId="0" fontId="0" fillId="0" borderId="0" xfId="0"/>
    <xf numFmtId="0" fontId="7" fillId="0" borderId="0" xfId="0" applyFont="1" applyAlignment="1" applyProtection="1">
      <alignment wrapText="1"/>
    </xf>
    <xf numFmtId="0" fontId="7" fillId="0" borderId="2" xfId="0" applyFont="1" applyBorder="1" applyAlignment="1" applyProtection="1">
      <alignment wrapText="1"/>
    </xf>
    <xf numFmtId="0" fontId="7" fillId="0" borderId="5" xfId="0" applyFont="1" applyBorder="1" applyAlignment="1" applyProtection="1">
      <alignment wrapText="1"/>
    </xf>
    <xf numFmtId="0" fontId="7" fillId="2" borderId="7" xfId="0" applyFont="1" applyFill="1" applyBorder="1" applyAlignment="1" applyProtection="1">
      <alignment horizontal="center" wrapText="1"/>
      <protection locked="0"/>
    </xf>
    <xf numFmtId="0" fontId="7" fillId="0" borderId="8" xfId="0" applyFont="1" applyBorder="1" applyAlignment="1" applyProtection="1">
      <alignment wrapText="1"/>
    </xf>
    <xf numFmtId="0" fontId="2" fillId="0" borderId="5" xfId="0" applyFont="1" applyBorder="1" applyAlignment="1" applyProtection="1">
      <alignment vertical="top" wrapText="1"/>
    </xf>
    <xf numFmtId="0" fontId="2" fillId="0" borderId="9" xfId="0" applyFont="1" applyBorder="1" applyAlignment="1" applyProtection="1">
      <alignment vertical="top" wrapText="1"/>
    </xf>
    <xf numFmtId="0" fontId="8" fillId="0" borderId="3" xfId="0" applyFont="1" applyBorder="1" applyAlignment="1" applyProtection="1">
      <alignment vertical="top" wrapText="1"/>
    </xf>
    <xf numFmtId="49" fontId="7" fillId="0" borderId="1" xfId="0" applyNumberFormat="1" applyFont="1" applyBorder="1" applyAlignment="1" applyProtection="1">
      <alignment horizontal="center" vertical="center" wrapText="1"/>
    </xf>
    <xf numFmtId="0" fontId="2" fillId="0" borderId="5" xfId="0" applyFont="1" applyBorder="1" applyAlignment="1" applyProtection="1">
      <alignment wrapText="1"/>
    </xf>
    <xf numFmtId="0" fontId="2" fillId="0" borderId="2" xfId="0" applyFont="1" applyBorder="1" applyAlignment="1" applyProtection="1">
      <alignment wrapText="1"/>
    </xf>
    <xf numFmtId="0" fontId="2" fillId="0" borderId="2" xfId="0" applyFont="1" applyBorder="1" applyAlignment="1" applyProtection="1">
      <alignment vertical="top" wrapText="1"/>
    </xf>
    <xf numFmtId="0" fontId="2" fillId="0" borderId="4" xfId="0" applyFont="1" applyFill="1" applyBorder="1" applyAlignment="1" applyProtection="1">
      <alignment horizontal="left" wrapText="1"/>
    </xf>
    <xf numFmtId="0" fontId="7" fillId="0" borderId="4" xfId="0" applyFont="1" applyFill="1" applyBorder="1" applyAlignment="1" applyProtection="1">
      <alignment horizontal="left" wrapText="1"/>
    </xf>
    <xf numFmtId="0" fontId="1" fillId="0" borderId="1" xfId="0" applyFont="1" applyFill="1" applyBorder="1" applyAlignment="1" applyProtection="1">
      <alignment horizontal="center" vertical="center" wrapText="1"/>
    </xf>
    <xf numFmtId="0" fontId="1" fillId="0" borderId="10" xfId="0" applyFont="1" applyFill="1" applyBorder="1" applyAlignment="1" applyProtection="1">
      <alignment horizontal="center" vertical="center" wrapText="1"/>
    </xf>
    <xf numFmtId="164" fontId="7" fillId="0" borderId="1" xfId="13" applyNumberFormat="1" applyFont="1" applyFill="1" applyBorder="1" applyAlignment="1" applyProtection="1">
      <alignment horizontal="center" vertical="center" wrapText="1"/>
    </xf>
    <xf numFmtId="0" fontId="7" fillId="0" borderId="0" xfId="0" applyFont="1" applyFill="1" applyAlignment="1" applyProtection="1">
      <alignment wrapText="1"/>
    </xf>
    <xf numFmtId="164" fontId="7" fillId="0" borderId="5" xfId="13" applyNumberFormat="1" applyFont="1" applyFill="1" applyBorder="1" applyAlignment="1" applyProtection="1">
      <alignment horizontal="center" vertical="center" wrapText="1"/>
    </xf>
    <xf numFmtId="164" fontId="7" fillId="0" borderId="9" xfId="13" applyNumberFormat="1" applyFont="1" applyFill="1" applyBorder="1" applyAlignment="1" applyProtection="1">
      <alignment horizontal="center" vertical="center" wrapText="1"/>
    </xf>
    <xf numFmtId="0" fontId="7" fillId="0" borderId="0" xfId="0" applyFont="1" applyFill="1" applyBorder="1" applyAlignment="1" applyProtection="1">
      <alignment horizontal="center" wrapText="1"/>
    </xf>
    <xf numFmtId="0" fontId="7" fillId="0" borderId="12" xfId="0" applyFont="1" applyFill="1" applyBorder="1" applyAlignment="1" applyProtection="1">
      <alignment wrapText="1"/>
    </xf>
    <xf numFmtId="0" fontId="7" fillId="0" borderId="11" xfId="0" applyFont="1" applyFill="1" applyBorder="1" applyAlignment="1" applyProtection="1">
      <alignment horizontal="center" wrapText="1"/>
    </xf>
    <xf numFmtId="164" fontId="9" fillId="0" borderId="13" xfId="0" applyNumberFormat="1" applyFont="1" applyFill="1" applyBorder="1" applyAlignment="1" applyProtection="1">
      <alignment horizontal="center" wrapText="1"/>
    </xf>
    <xf numFmtId="164" fontId="9" fillId="0" borderId="9" xfId="0" applyNumberFormat="1" applyFont="1" applyFill="1" applyBorder="1" applyAlignment="1" applyProtection="1">
      <alignment horizontal="center" wrapText="1"/>
    </xf>
    <xf numFmtId="44" fontId="7" fillId="0" borderId="13" xfId="13" applyFont="1" applyFill="1" applyBorder="1" applyAlignment="1" applyProtection="1">
      <alignment horizontal="center" wrapText="1"/>
    </xf>
    <xf numFmtId="44" fontId="7" fillId="0" borderId="9" xfId="13" applyFont="1" applyFill="1" applyBorder="1" applyAlignment="1" applyProtection="1">
      <alignment horizontal="center" wrapText="1"/>
    </xf>
    <xf numFmtId="164" fontId="9" fillId="0" borderId="13" xfId="0" applyNumberFormat="1" applyFont="1" applyFill="1" applyBorder="1" applyAlignment="1" applyProtection="1">
      <alignment horizontal="left" wrapText="1"/>
    </xf>
    <xf numFmtId="0" fontId="9" fillId="0" borderId="9" xfId="0" applyFont="1" applyFill="1" applyBorder="1" applyAlignment="1" applyProtection="1">
      <alignment horizontal="left" wrapText="1"/>
    </xf>
    <xf numFmtId="164" fontId="7" fillId="0" borderId="13" xfId="0" applyNumberFormat="1" applyFont="1" applyFill="1" applyBorder="1" applyAlignment="1" applyProtection="1">
      <alignment horizontal="left" wrapText="1"/>
    </xf>
    <xf numFmtId="0" fontId="7" fillId="0" borderId="9" xfId="0" applyFont="1" applyFill="1" applyBorder="1" applyAlignment="1" applyProtection="1">
      <alignment horizontal="left" wrapText="1"/>
    </xf>
    <xf numFmtId="0" fontId="9" fillId="0" borderId="9" xfId="0" applyFont="1" applyFill="1" applyBorder="1" applyAlignment="1" applyProtection="1">
      <alignment horizontal="center" wrapText="1"/>
    </xf>
    <xf numFmtId="0" fontId="9" fillId="0" borderId="15" xfId="0" applyFont="1" applyFill="1" applyBorder="1" applyAlignment="1" applyProtection="1">
      <alignment horizontal="left" wrapText="1"/>
    </xf>
    <xf numFmtId="0" fontId="9" fillId="0" borderId="12" xfId="0" applyFont="1" applyFill="1" applyBorder="1" applyAlignment="1" applyProtection="1">
      <alignment horizontal="left" vertical="center" wrapText="1"/>
    </xf>
    <xf numFmtId="0" fontId="12" fillId="0" borderId="15" xfId="0" applyFont="1" applyFill="1" applyBorder="1" applyAlignment="1" applyProtection="1">
      <alignment horizontal="left"/>
    </xf>
    <xf numFmtId="164" fontId="7" fillId="0" borderId="13" xfId="13" applyNumberFormat="1" applyFont="1" applyFill="1" applyBorder="1" applyAlignment="1" applyProtection="1">
      <alignment horizontal="center" vertical="center" wrapText="1"/>
    </xf>
    <xf numFmtId="0" fontId="7" fillId="0" borderId="14" xfId="0" applyFont="1" applyFill="1" applyBorder="1" applyAlignment="1" applyProtection="1">
      <alignment horizontal="center" wrapText="1"/>
    </xf>
    <xf numFmtId="0" fontId="7" fillId="0" borderId="4" xfId="0" applyFont="1" applyFill="1" applyBorder="1" applyAlignment="1" applyProtection="1">
      <alignment horizontal="center" wrapText="1"/>
    </xf>
    <xf numFmtId="0" fontId="7" fillId="0" borderId="2" xfId="0" applyFont="1" applyFill="1" applyBorder="1" applyAlignment="1" applyProtection="1">
      <alignment horizontal="center" wrapText="1"/>
    </xf>
    <xf numFmtId="0" fontId="2" fillId="0" borderId="1" xfId="0" applyFont="1" applyBorder="1" applyAlignment="1" applyProtection="1">
      <alignment vertical="top" wrapText="1"/>
    </xf>
    <xf numFmtId="0" fontId="1" fillId="0" borderId="14" xfId="0" applyFont="1" applyFill="1" applyBorder="1" applyAlignment="1" applyProtection="1">
      <alignment horizontal="left" vertical="top" wrapText="1"/>
    </xf>
    <xf numFmtId="164" fontId="7" fillId="0" borderId="1" xfId="13" applyNumberFormat="1"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164" fontId="7" fillId="2" borderId="1" xfId="13" applyNumberFormat="1" applyFont="1" applyFill="1" applyBorder="1" applyAlignment="1" applyProtection="1">
      <alignment horizontal="center" vertical="center" wrapText="1"/>
      <protection locked="0"/>
    </xf>
    <xf numFmtId="0" fontId="2" fillId="0" borderId="3" xfId="0" applyFont="1" applyFill="1" applyBorder="1" applyAlignment="1" applyProtection="1">
      <alignment horizontal="left" wrapText="1"/>
    </xf>
    <xf numFmtId="0" fontId="7" fillId="0" borderId="3" xfId="0" applyFont="1" applyFill="1" applyBorder="1" applyAlignment="1" applyProtection="1">
      <alignment wrapText="1"/>
    </xf>
    <xf numFmtId="0" fontId="7" fillId="2" borderId="7" xfId="0" applyFont="1" applyFill="1" applyBorder="1" applyAlignment="1" applyProtection="1">
      <alignment wrapText="1"/>
      <protection locked="0"/>
    </xf>
    <xf numFmtId="0" fontId="16" fillId="0" borderId="16" xfId="0" applyFont="1" applyBorder="1" applyAlignment="1">
      <alignment horizontal="center" vertical="center" wrapText="1"/>
    </xf>
    <xf numFmtId="0" fontId="16" fillId="0" borderId="16" xfId="0" applyFont="1" applyBorder="1" applyAlignment="1">
      <alignment vertical="top" wrapText="1"/>
    </xf>
    <xf numFmtId="0" fontId="16" fillId="0" borderId="17" xfId="0" applyFont="1" applyBorder="1" applyAlignment="1">
      <alignment horizontal="center" vertical="center" wrapText="1"/>
    </xf>
    <xf numFmtId="0" fontId="0" fillId="0" borderId="17" xfId="0" applyBorder="1" applyAlignment="1">
      <alignment vertical="top"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10" xfId="0" applyBorder="1" applyAlignment="1">
      <alignment horizontal="center" vertical="center" wrapText="1"/>
    </xf>
    <xf numFmtId="164" fontId="7" fillId="0" borderId="1" xfId="13" applyNumberFormat="1" applyFont="1" applyBorder="1" applyAlignment="1" applyProtection="1">
      <alignment horizontal="center" vertical="center" wrapText="1"/>
    </xf>
    <xf numFmtId="0" fontId="2" fillId="0" borderId="1" xfId="0" applyFont="1" applyBorder="1" applyAlignment="1" applyProtection="1">
      <alignment horizontal="left" vertical="top" wrapText="1"/>
    </xf>
    <xf numFmtId="0" fontId="2" fillId="0" borderId="6" xfId="0" applyFont="1" applyBorder="1" applyAlignment="1" applyProtection="1">
      <alignment horizontal="left" vertical="top" wrapText="1"/>
    </xf>
    <xf numFmtId="0" fontId="2" fillId="0" borderId="10" xfId="0" applyFont="1" applyBorder="1" applyAlignment="1" applyProtection="1">
      <alignment horizontal="left" vertical="top" wrapText="1"/>
    </xf>
    <xf numFmtId="0" fontId="2" fillId="0" borderId="1"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164" fontId="7" fillId="2" borderId="1" xfId="13" applyNumberFormat="1" applyFont="1" applyFill="1" applyBorder="1" applyAlignment="1" applyProtection="1">
      <alignment horizontal="center" vertical="center" wrapText="1"/>
      <protection locked="0"/>
    </xf>
    <xf numFmtId="164" fontId="7" fillId="2" borderId="6" xfId="13" applyNumberFormat="1" applyFont="1" applyFill="1" applyBorder="1" applyAlignment="1" applyProtection="1">
      <alignment horizontal="center" vertical="center" wrapText="1"/>
      <protection locked="0"/>
    </xf>
    <xf numFmtId="164" fontId="7" fillId="2" borderId="10" xfId="13" applyNumberFormat="1" applyFont="1" applyFill="1" applyBorder="1" applyAlignment="1" applyProtection="1">
      <alignment horizontal="center" vertical="center" wrapText="1"/>
      <protection locked="0"/>
    </xf>
    <xf numFmtId="0" fontId="7" fillId="0" borderId="7" xfId="0" applyFont="1" applyBorder="1" applyAlignment="1" applyProtection="1">
      <alignment horizontal="center" wrapText="1"/>
    </xf>
    <xf numFmtId="0" fontId="13" fillId="0" borderId="7" xfId="0" applyFont="1" applyBorder="1" applyAlignment="1" applyProtection="1">
      <alignment horizontal="center" wrapText="1"/>
    </xf>
    <xf numFmtId="0" fontId="15" fillId="0" borderId="1" xfId="0" applyFont="1" applyBorder="1" applyAlignment="1" applyProtection="1">
      <alignment horizontal="center" vertical="center" wrapText="1"/>
    </xf>
    <xf numFmtId="0" fontId="15" fillId="0" borderId="10" xfId="0" applyFont="1" applyBorder="1" applyAlignment="1" applyProtection="1">
      <alignment horizontal="center" vertical="center" wrapText="1"/>
    </xf>
    <xf numFmtId="0" fontId="2" fillId="2" borderId="9" xfId="0" applyFont="1" applyFill="1" applyBorder="1" applyAlignment="1" applyProtection="1">
      <alignment horizontal="left" wrapText="1"/>
      <protection locked="0"/>
    </xf>
    <xf numFmtId="0" fontId="2" fillId="2" borderId="15" xfId="0" applyFont="1" applyFill="1" applyBorder="1" applyAlignment="1" applyProtection="1">
      <alignment horizontal="left" wrapText="1"/>
      <protection locked="0"/>
    </xf>
    <xf numFmtId="0" fontId="7" fillId="2" borderId="15" xfId="0" applyFont="1" applyFill="1" applyBorder="1" applyAlignment="1" applyProtection="1">
      <alignment wrapText="1"/>
      <protection locked="0"/>
    </xf>
    <xf numFmtId="0" fontId="7" fillId="2" borderId="3" xfId="0" applyFont="1" applyFill="1" applyBorder="1" applyAlignment="1" applyProtection="1">
      <alignment wrapText="1"/>
      <protection locked="0"/>
    </xf>
    <xf numFmtId="0" fontId="1" fillId="0" borderId="1"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13" xfId="0" applyFont="1" applyBorder="1" applyAlignment="1" applyProtection="1">
      <alignment horizontal="left" wrapText="1"/>
    </xf>
    <xf numFmtId="0" fontId="1" fillId="0" borderId="4" xfId="0" applyFont="1" applyBorder="1" applyAlignment="1" applyProtection="1">
      <alignment horizontal="left" wrapText="1"/>
    </xf>
    <xf numFmtId="0" fontId="2" fillId="0" borderId="13" xfId="0" applyFont="1" applyBorder="1" applyAlignment="1" applyProtection="1">
      <alignment horizontal="left" wrapText="1"/>
    </xf>
    <xf numFmtId="0" fontId="2" fillId="0" borderId="14" xfId="0" applyFont="1" applyBorder="1" applyAlignment="1" applyProtection="1">
      <alignment horizontal="left" wrapText="1"/>
    </xf>
    <xf numFmtId="0" fontId="2" fillId="0" borderId="4" xfId="0" applyFont="1" applyBorder="1" applyAlignment="1" applyProtection="1">
      <alignment horizontal="left" wrapText="1"/>
    </xf>
    <xf numFmtId="0" fontId="7" fillId="0" borderId="13" xfId="0" applyFont="1" applyBorder="1" applyAlignment="1" applyProtection="1">
      <alignment horizontal="left" wrapText="1"/>
    </xf>
    <xf numFmtId="0" fontId="7" fillId="0" borderId="14" xfId="0" applyFont="1" applyBorder="1" applyAlignment="1" applyProtection="1">
      <alignment horizontal="left" wrapText="1"/>
    </xf>
    <xf numFmtId="0" fontId="7" fillId="0" borderId="4" xfId="0" applyFont="1" applyBorder="1" applyAlignment="1" applyProtection="1">
      <alignment horizontal="left" wrapText="1"/>
    </xf>
    <xf numFmtId="0" fontId="2" fillId="2" borderId="3" xfId="0" applyFont="1" applyFill="1" applyBorder="1" applyAlignment="1" applyProtection="1">
      <alignment horizontal="left" wrapText="1"/>
      <protection locked="0"/>
    </xf>
    <xf numFmtId="0" fontId="2" fillId="0" borderId="2" xfId="0" applyFont="1" applyBorder="1" applyAlignment="1" applyProtection="1">
      <alignment horizontal="left" vertical="top" wrapText="1"/>
    </xf>
    <xf numFmtId="0" fontId="2" fillId="0" borderId="3" xfId="0" applyFont="1" applyBorder="1" applyAlignment="1" applyProtection="1">
      <alignment horizontal="left" vertical="top" wrapText="1"/>
    </xf>
    <xf numFmtId="0" fontId="2" fillId="3" borderId="13" xfId="0" applyFont="1" applyFill="1" applyBorder="1" applyAlignment="1" applyProtection="1">
      <alignment horizontal="left" wrapText="1"/>
    </xf>
    <xf numFmtId="0" fontId="2" fillId="3" borderId="14" xfId="0" applyFont="1" applyFill="1" applyBorder="1" applyAlignment="1" applyProtection="1">
      <alignment horizontal="left" wrapText="1"/>
    </xf>
    <xf numFmtId="0" fontId="2" fillId="3" borderId="4" xfId="0" applyFont="1" applyFill="1" applyBorder="1" applyAlignment="1" applyProtection="1">
      <alignment horizontal="left" wrapText="1"/>
    </xf>
    <xf numFmtId="0" fontId="2" fillId="0" borderId="13" xfId="0" applyFont="1" applyBorder="1" applyAlignment="1" applyProtection="1">
      <alignment horizontal="left" vertical="top" wrapText="1"/>
    </xf>
    <xf numFmtId="0" fontId="2" fillId="0" borderId="4" xfId="0" applyFont="1" applyBorder="1" applyAlignment="1" applyProtection="1">
      <alignment horizontal="left" vertical="top" wrapText="1"/>
    </xf>
    <xf numFmtId="0" fontId="2" fillId="0" borderId="5" xfId="0" applyFont="1" applyBorder="1" applyAlignment="1" applyProtection="1">
      <alignment horizontal="left" vertical="top" wrapText="1"/>
    </xf>
    <xf numFmtId="0" fontId="7" fillId="0" borderId="10" xfId="0" applyFont="1" applyBorder="1" applyAlignment="1" applyProtection="1">
      <alignment horizontal="center" wrapText="1"/>
    </xf>
    <xf numFmtId="0" fontId="14" fillId="0" borderId="7" xfId="0" applyFont="1" applyBorder="1" applyAlignment="1" applyProtection="1">
      <alignment horizontal="center" vertical="center" wrapText="1"/>
    </xf>
    <xf numFmtId="0" fontId="15" fillId="0" borderId="7" xfId="0" applyFont="1" applyBorder="1" applyAlignment="1" applyProtection="1">
      <alignment horizontal="center" vertical="center" wrapText="1"/>
    </xf>
    <xf numFmtId="0" fontId="1" fillId="0" borderId="13" xfId="0" applyFont="1" applyFill="1" applyBorder="1" applyAlignment="1" applyProtection="1">
      <alignment horizontal="left" vertical="top" wrapText="1"/>
    </xf>
    <xf numFmtId="0" fontId="1" fillId="0" borderId="14" xfId="0" applyFont="1" applyFill="1" applyBorder="1" applyAlignment="1" applyProtection="1">
      <alignment horizontal="left" vertical="top" wrapText="1"/>
    </xf>
    <xf numFmtId="0" fontId="1" fillId="0" borderId="4" xfId="0" applyFont="1" applyFill="1" applyBorder="1" applyAlignment="1" applyProtection="1">
      <alignment horizontal="left" vertical="top" wrapText="1"/>
    </xf>
    <xf numFmtId="0" fontId="1" fillId="0" borderId="14" xfId="0" applyFont="1" applyBorder="1" applyAlignment="1" applyProtection="1">
      <alignment horizontal="left" wrapText="1"/>
    </xf>
    <xf numFmtId="0" fontId="1" fillId="0" borderId="9" xfId="0" applyFont="1" applyBorder="1" applyAlignment="1" applyProtection="1">
      <alignment horizontal="left" wrapText="1"/>
    </xf>
    <xf numFmtId="0" fontId="1" fillId="0" borderId="15" xfId="0" applyFont="1" applyBorder="1" applyAlignment="1" applyProtection="1">
      <alignment horizontal="left" wrapText="1"/>
    </xf>
    <xf numFmtId="0" fontId="1" fillId="0" borderId="3" xfId="0" applyFont="1" applyBorder="1" applyAlignment="1" applyProtection="1">
      <alignment horizontal="left" wrapText="1"/>
    </xf>
    <xf numFmtId="0" fontId="9" fillId="0" borderId="7" xfId="0" applyFont="1" applyBorder="1" applyAlignment="1" applyProtection="1">
      <alignment horizontal="center" wrapText="1"/>
    </xf>
    <xf numFmtId="164" fontId="9" fillId="0" borderId="1" xfId="0" applyNumberFormat="1" applyFont="1" applyBorder="1" applyAlignment="1" applyProtection="1">
      <alignment horizontal="center" wrapText="1"/>
    </xf>
    <xf numFmtId="0" fontId="9" fillId="0" borderId="10" xfId="0" applyFont="1" applyBorder="1" applyAlignment="1" applyProtection="1">
      <alignment horizontal="center" wrapText="1"/>
    </xf>
    <xf numFmtId="49" fontId="1" fillId="0" borderId="13" xfId="0" applyNumberFormat="1" applyFont="1" applyBorder="1" applyAlignment="1" applyProtection="1">
      <alignment horizontal="left"/>
      <protection locked="0"/>
    </xf>
    <xf numFmtId="49" fontId="1" fillId="0" borderId="4" xfId="0" applyNumberFormat="1" applyFont="1" applyBorder="1" applyAlignment="1" applyProtection="1">
      <alignment horizontal="left"/>
      <protection locked="0"/>
    </xf>
    <xf numFmtId="0" fontId="10" fillId="0" borderId="13" xfId="0" applyFont="1" applyBorder="1" applyAlignment="1" applyProtection="1">
      <alignment horizontal="center" wrapText="1"/>
    </xf>
    <xf numFmtId="0" fontId="10" fillId="0" borderId="4" xfId="0" applyFont="1" applyBorder="1" applyAlignment="1" applyProtection="1">
      <alignment horizontal="center" wrapText="1"/>
    </xf>
    <xf numFmtId="0" fontId="10" fillId="0" borderId="5" xfId="0" applyFont="1" applyBorder="1" applyAlignment="1" applyProtection="1">
      <alignment horizontal="center" wrapText="1"/>
    </xf>
    <xf numFmtId="0" fontId="10" fillId="0" borderId="2" xfId="0" applyFont="1" applyBorder="1" applyAlignment="1" applyProtection="1">
      <alignment horizontal="center" wrapText="1"/>
    </xf>
    <xf numFmtId="164" fontId="7" fillId="0" borderId="1" xfId="0" applyNumberFormat="1" applyFont="1" applyBorder="1" applyAlignment="1" applyProtection="1">
      <alignment horizontal="left" wrapText="1"/>
    </xf>
    <xf numFmtId="0" fontId="7" fillId="0" borderId="10" xfId="0" applyFont="1" applyBorder="1" applyAlignment="1" applyProtection="1">
      <alignment horizontal="left" wrapText="1"/>
    </xf>
    <xf numFmtId="49" fontId="2" fillId="2" borderId="9" xfId="0" applyNumberFormat="1" applyFont="1" applyFill="1" applyBorder="1" applyAlignment="1" applyProtection="1">
      <alignment horizontal="left" wrapText="1"/>
      <protection locked="0"/>
    </xf>
    <xf numFmtId="49" fontId="2" fillId="2" borderId="3" xfId="0" applyNumberFormat="1" applyFont="1" applyFill="1" applyBorder="1" applyAlignment="1" applyProtection="1">
      <alignment horizontal="left" wrapText="1"/>
      <protection locked="0"/>
    </xf>
    <xf numFmtId="44" fontId="7" fillId="0" borderId="1" xfId="13" applyFont="1" applyBorder="1" applyAlignment="1" applyProtection="1">
      <alignment horizontal="center" wrapText="1"/>
    </xf>
    <xf numFmtId="44" fontId="7" fillId="0" borderId="10" xfId="13" applyFont="1" applyBorder="1" applyAlignment="1" applyProtection="1">
      <alignment horizontal="center" wrapText="1"/>
    </xf>
    <xf numFmtId="164" fontId="9" fillId="0" borderId="10" xfId="0" applyNumberFormat="1" applyFont="1" applyBorder="1" applyAlignment="1" applyProtection="1">
      <alignment horizontal="center" wrapText="1"/>
    </xf>
    <xf numFmtId="0" fontId="1" fillId="0" borderId="11" xfId="0" applyFont="1" applyBorder="1" applyAlignment="1" applyProtection="1">
      <alignment horizontal="right" wrapText="1"/>
    </xf>
    <xf numFmtId="0" fontId="1" fillId="0" borderId="12" xfId="0" applyFont="1" applyBorder="1" applyAlignment="1" applyProtection="1">
      <alignment horizontal="right" wrapText="1"/>
    </xf>
    <xf numFmtId="0" fontId="1" fillId="0" borderId="8" xfId="0" applyFont="1" applyBorder="1" applyAlignment="1" applyProtection="1">
      <alignment horizontal="right" wrapText="1"/>
    </xf>
    <xf numFmtId="164" fontId="7" fillId="0" borderId="6" xfId="13" applyNumberFormat="1" applyFont="1" applyBorder="1" applyAlignment="1" applyProtection="1">
      <alignment horizontal="center" vertical="center" wrapText="1"/>
    </xf>
    <xf numFmtId="164" fontId="7" fillId="0" borderId="10" xfId="13" applyNumberFormat="1" applyFont="1" applyBorder="1" applyAlignment="1" applyProtection="1">
      <alignment horizontal="center" vertical="center" wrapText="1"/>
    </xf>
    <xf numFmtId="49" fontId="2" fillId="0" borderId="1" xfId="0" applyNumberFormat="1" applyFont="1" applyBorder="1" applyAlignment="1" applyProtection="1">
      <alignment horizontal="center" vertical="center" wrapText="1"/>
    </xf>
    <xf numFmtId="49" fontId="2" fillId="0" borderId="6" xfId="0" applyNumberFormat="1"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0" fontId="12" fillId="0" borderId="9" xfId="0" applyFont="1" applyBorder="1" applyAlignment="1" applyProtection="1">
      <alignment horizontal="left"/>
    </xf>
    <xf numFmtId="0" fontId="12" fillId="0" borderId="15" xfId="0" applyFont="1" applyBorder="1" applyAlignment="1" applyProtection="1">
      <alignment horizontal="left"/>
    </xf>
    <xf numFmtId="0" fontId="12" fillId="0" borderId="3" xfId="0" applyFont="1" applyBorder="1" applyAlignment="1" applyProtection="1">
      <alignment horizontal="left"/>
    </xf>
    <xf numFmtId="0" fontId="9" fillId="0" borderId="9" xfId="0" applyFont="1" applyBorder="1" applyAlignment="1" applyProtection="1">
      <alignment horizontal="left" wrapText="1"/>
    </xf>
    <xf numFmtId="0" fontId="9" fillId="0" borderId="15" xfId="0" applyFont="1" applyBorder="1" applyAlignment="1" applyProtection="1">
      <alignment horizontal="left" wrapText="1"/>
    </xf>
    <xf numFmtId="0" fontId="9" fillId="0" borderId="3" xfId="0" applyFont="1" applyBorder="1" applyAlignment="1" applyProtection="1">
      <alignment horizontal="left" wrapText="1"/>
    </xf>
    <xf numFmtId="0" fontId="9" fillId="0" borderId="11" xfId="0" applyFont="1" applyBorder="1" applyAlignment="1" applyProtection="1">
      <alignment horizontal="left" vertical="center" wrapText="1"/>
    </xf>
    <xf numFmtId="0" fontId="9" fillId="0" borderId="12" xfId="0" applyFont="1" applyBorder="1" applyAlignment="1" applyProtection="1">
      <alignment horizontal="left" vertical="center" wrapText="1"/>
    </xf>
    <xf numFmtId="0" fontId="9" fillId="0" borderId="8" xfId="0" applyFont="1" applyBorder="1" applyAlignment="1" applyProtection="1">
      <alignment horizontal="left" vertical="center" wrapText="1"/>
    </xf>
    <xf numFmtId="0" fontId="7" fillId="0" borderId="9" xfId="0" applyFont="1" applyBorder="1" applyAlignment="1" applyProtection="1">
      <alignment horizontal="left" wrapText="1"/>
    </xf>
    <xf numFmtId="0" fontId="7" fillId="0" borderId="3" xfId="0" applyFont="1" applyBorder="1" applyAlignment="1" applyProtection="1">
      <alignment horizontal="left" wrapText="1"/>
    </xf>
    <xf numFmtId="0" fontId="11" fillId="0" borderId="13" xfId="0" applyFont="1" applyBorder="1" applyAlignment="1" applyProtection="1">
      <alignment horizontal="center" vertical="center" wrapText="1"/>
    </xf>
    <xf numFmtId="0" fontId="11" fillId="0" borderId="14" xfId="0" applyFont="1" applyBorder="1" applyAlignment="1" applyProtection="1">
      <alignment horizontal="center" vertical="center" wrapText="1"/>
    </xf>
    <xf numFmtId="0" fontId="11" fillId="0" borderId="4" xfId="0"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0" fontId="11" fillId="0" borderId="15" xfId="0" applyFont="1" applyBorder="1" applyAlignment="1" applyProtection="1">
      <alignment horizontal="center" vertical="center" wrapText="1"/>
    </xf>
    <xf numFmtId="0" fontId="11" fillId="0" borderId="3" xfId="0"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7" fillId="0" borderId="10" xfId="0" applyFont="1" applyBorder="1" applyAlignment="1" applyProtection="1">
      <alignment horizontal="center" vertical="center" wrapText="1"/>
    </xf>
    <xf numFmtId="0" fontId="7" fillId="0" borderId="15" xfId="0" applyFont="1" applyBorder="1" applyAlignment="1" applyProtection="1">
      <alignment horizontal="left" wrapText="1"/>
    </xf>
    <xf numFmtId="164" fontId="9" fillId="0" borderId="1" xfId="0" applyNumberFormat="1" applyFont="1" applyBorder="1" applyAlignment="1" applyProtection="1">
      <alignment horizontal="left" wrapText="1"/>
    </xf>
    <xf numFmtId="0" fontId="9" fillId="0" borderId="10" xfId="0" applyFont="1" applyBorder="1" applyAlignment="1" applyProtection="1">
      <alignment horizontal="left" wrapText="1"/>
    </xf>
    <xf numFmtId="49" fontId="2" fillId="0" borderId="9" xfId="0" applyNumberFormat="1" applyFont="1" applyFill="1" applyBorder="1" applyAlignment="1" applyProtection="1">
      <alignment horizontal="left" wrapText="1"/>
    </xf>
    <xf numFmtId="49" fontId="2" fillId="0" borderId="3" xfId="0" applyNumberFormat="1" applyFont="1" applyFill="1" applyBorder="1" applyAlignment="1" applyProtection="1">
      <alignment horizontal="left" wrapText="1"/>
    </xf>
    <xf numFmtId="49" fontId="1" fillId="0" borderId="13" xfId="0" applyNumberFormat="1" applyFont="1" applyBorder="1" applyAlignment="1" applyProtection="1">
      <alignment horizontal="left" wrapText="1"/>
    </xf>
    <xf numFmtId="49" fontId="1" fillId="0" borderId="4" xfId="0" applyNumberFormat="1" applyFont="1" applyBorder="1" applyAlignment="1" applyProtection="1">
      <alignment horizontal="left" wrapText="1"/>
    </xf>
    <xf numFmtId="1" fontId="7" fillId="2" borderId="1" xfId="0" applyNumberFormat="1" applyFont="1" applyFill="1" applyBorder="1" applyAlignment="1" applyProtection="1">
      <alignment horizontal="center" wrapText="1"/>
      <protection locked="0"/>
    </xf>
    <xf numFmtId="1" fontId="7" fillId="2" borderId="10" xfId="0" applyNumberFormat="1" applyFont="1" applyFill="1" applyBorder="1" applyAlignment="1" applyProtection="1">
      <alignment horizontal="center" wrapText="1"/>
      <protection locked="0"/>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87"/>
  <sheetViews>
    <sheetView tabSelected="1" topLeftCell="A59" zoomScale="80" zoomScaleNormal="80" workbookViewId="0">
      <selection activeCell="A69" sqref="A69:D69"/>
    </sheetView>
  </sheetViews>
  <sheetFormatPr baseColWidth="10" defaultColWidth="11.42578125" defaultRowHeight="12.75" x14ac:dyDescent="0.2"/>
  <cols>
    <col min="1" max="1" width="6" style="1" bestFit="1" customWidth="1"/>
    <col min="2" max="2" width="57.85546875" style="1" customWidth="1"/>
    <col min="3" max="4" width="8.7109375" style="1" customWidth="1"/>
    <col min="5" max="5" width="10.5703125" style="1" bestFit="1" customWidth="1"/>
    <col min="6" max="6" width="11" style="1" bestFit="1" customWidth="1"/>
    <col min="7" max="7" width="2" style="18" customWidth="1"/>
    <col min="8" max="8" width="16.7109375" style="1" customWidth="1"/>
    <col min="9" max="9" width="15" style="1" customWidth="1"/>
    <col min="10" max="10" width="13.5703125" style="1" customWidth="1"/>
    <col min="11" max="11" width="14.140625" style="1" customWidth="1"/>
    <col min="12" max="12" width="13.42578125" style="1" customWidth="1"/>
    <col min="13" max="16384" width="11.42578125" style="1"/>
  </cols>
  <sheetData>
    <row r="1" spans="1:12" x14ac:dyDescent="0.2">
      <c r="A1" s="75" t="s">
        <v>21</v>
      </c>
      <c r="B1" s="76"/>
      <c r="C1" s="77" t="s">
        <v>10</v>
      </c>
      <c r="D1" s="78"/>
      <c r="E1" s="78"/>
      <c r="F1" s="79"/>
      <c r="G1" s="13"/>
      <c r="H1" s="65"/>
      <c r="I1" s="65"/>
      <c r="J1" s="65"/>
      <c r="K1" s="65"/>
      <c r="L1" s="65"/>
    </row>
    <row r="2" spans="1:12" ht="12.75" customHeight="1" x14ac:dyDescent="0.2">
      <c r="A2" s="3"/>
      <c r="B2" s="2"/>
      <c r="C2" s="69"/>
      <c r="D2" s="70"/>
      <c r="E2" s="70"/>
      <c r="F2" s="83"/>
      <c r="G2" s="45"/>
      <c r="H2" s="65"/>
      <c r="I2" s="65"/>
      <c r="J2" s="65"/>
      <c r="K2" s="65"/>
      <c r="L2" s="65"/>
    </row>
    <row r="3" spans="1:12" ht="12.75" customHeight="1" x14ac:dyDescent="0.2">
      <c r="A3" s="10" t="s">
        <v>15</v>
      </c>
      <c r="B3" s="11" t="s">
        <v>121</v>
      </c>
      <c r="C3" s="86" t="s">
        <v>29</v>
      </c>
      <c r="D3" s="87"/>
      <c r="E3" s="87"/>
      <c r="F3" s="88"/>
      <c r="G3" s="13"/>
      <c r="H3" s="65"/>
      <c r="I3" s="65"/>
      <c r="J3" s="65"/>
      <c r="K3" s="65"/>
      <c r="L3" s="65"/>
    </row>
    <row r="4" spans="1:12" ht="12.75" customHeight="1" x14ac:dyDescent="0.2">
      <c r="A4" s="10"/>
      <c r="B4" s="11"/>
      <c r="C4" s="69"/>
      <c r="D4" s="70"/>
      <c r="E4" s="70"/>
      <c r="F4" s="83"/>
      <c r="G4" s="45"/>
      <c r="H4" s="65"/>
      <c r="I4" s="65"/>
      <c r="J4" s="65"/>
      <c r="K4" s="65"/>
      <c r="L4" s="65"/>
    </row>
    <row r="5" spans="1:12" ht="12.75" customHeight="1" x14ac:dyDescent="0.2">
      <c r="A5" s="6" t="s">
        <v>27</v>
      </c>
      <c r="B5" s="84" t="s">
        <v>32</v>
      </c>
      <c r="C5" s="77" t="s">
        <v>11</v>
      </c>
      <c r="D5" s="78"/>
      <c r="E5" s="78"/>
      <c r="F5" s="79"/>
      <c r="G5" s="13"/>
      <c r="H5" s="65"/>
      <c r="I5" s="65"/>
      <c r="J5" s="65"/>
      <c r="K5" s="65"/>
      <c r="L5" s="65"/>
    </row>
    <row r="6" spans="1:12" x14ac:dyDescent="0.2">
      <c r="A6" s="7"/>
      <c r="B6" s="85"/>
      <c r="C6" s="69"/>
      <c r="D6" s="70"/>
      <c r="E6" s="71"/>
      <c r="F6" s="72"/>
      <c r="G6" s="46"/>
      <c r="H6" s="65"/>
      <c r="I6" s="65"/>
      <c r="J6" s="65"/>
      <c r="K6" s="65"/>
      <c r="L6" s="65"/>
    </row>
    <row r="7" spans="1:12" ht="12.75" customHeight="1" x14ac:dyDescent="0.2">
      <c r="A7" s="89" t="s">
        <v>28</v>
      </c>
      <c r="B7" s="90"/>
      <c r="C7" s="77" t="s">
        <v>0</v>
      </c>
      <c r="D7" s="78"/>
      <c r="E7" s="78"/>
      <c r="F7" s="79"/>
      <c r="G7" s="13"/>
      <c r="H7" s="65"/>
      <c r="I7" s="65"/>
      <c r="J7" s="65"/>
      <c r="K7" s="65"/>
      <c r="L7" s="65"/>
    </row>
    <row r="8" spans="1:12" ht="12.75" customHeight="1" x14ac:dyDescent="0.2">
      <c r="A8" s="91"/>
      <c r="B8" s="84"/>
      <c r="C8" s="69"/>
      <c r="D8" s="70"/>
      <c r="E8" s="71"/>
      <c r="F8" s="72"/>
      <c r="G8" s="46"/>
      <c r="H8" s="65"/>
      <c r="I8" s="65"/>
      <c r="J8" s="65"/>
      <c r="K8" s="65"/>
      <c r="L8" s="65"/>
    </row>
    <row r="9" spans="1:12" ht="12.75" customHeight="1" x14ac:dyDescent="0.2">
      <c r="A9" s="91"/>
      <c r="B9" s="84"/>
      <c r="C9" s="80" t="s">
        <v>16</v>
      </c>
      <c r="D9" s="81"/>
      <c r="E9" s="81"/>
      <c r="F9" s="82"/>
      <c r="G9" s="14"/>
      <c r="H9" s="65"/>
      <c r="I9" s="65"/>
      <c r="J9" s="65"/>
      <c r="K9" s="65"/>
      <c r="L9" s="65"/>
    </row>
    <row r="10" spans="1:12" ht="12.75" customHeight="1" x14ac:dyDescent="0.2">
      <c r="A10" s="91"/>
      <c r="B10" s="84"/>
      <c r="C10" s="69"/>
      <c r="D10" s="70"/>
      <c r="E10" s="71"/>
      <c r="F10" s="72"/>
      <c r="G10" s="46"/>
      <c r="H10" s="65"/>
      <c r="I10" s="65"/>
      <c r="J10" s="65"/>
      <c r="K10" s="65"/>
      <c r="L10" s="65"/>
    </row>
    <row r="11" spans="1:12" ht="18" customHeight="1" x14ac:dyDescent="0.2">
      <c r="A11" s="6" t="s">
        <v>18</v>
      </c>
      <c r="B11" s="12" t="s">
        <v>126</v>
      </c>
      <c r="C11" s="77" t="s">
        <v>1</v>
      </c>
      <c r="D11" s="78"/>
      <c r="E11" s="78"/>
      <c r="F11" s="79"/>
      <c r="G11" s="13"/>
      <c r="H11" s="66" t="s">
        <v>34</v>
      </c>
      <c r="I11" s="66" t="s">
        <v>35</v>
      </c>
      <c r="J11" s="66" t="s">
        <v>36</v>
      </c>
      <c r="K11" s="66" t="s">
        <v>37</v>
      </c>
      <c r="L11" s="66" t="s">
        <v>38</v>
      </c>
    </row>
    <row r="12" spans="1:12" x14ac:dyDescent="0.2">
      <c r="A12" s="7"/>
      <c r="B12" s="8"/>
      <c r="C12" s="69"/>
      <c r="D12" s="70"/>
      <c r="E12" s="71"/>
      <c r="F12" s="72"/>
      <c r="G12" s="46"/>
      <c r="H12" s="66"/>
      <c r="I12" s="66"/>
      <c r="J12" s="66"/>
      <c r="K12" s="66"/>
      <c r="L12" s="66"/>
    </row>
    <row r="13" spans="1:12" ht="15" customHeight="1" x14ac:dyDescent="0.2">
      <c r="A13" s="73" t="s">
        <v>2</v>
      </c>
      <c r="B13" s="73" t="s">
        <v>3</v>
      </c>
      <c r="C13" s="73" t="s">
        <v>4</v>
      </c>
      <c r="D13" s="73" t="s">
        <v>30</v>
      </c>
      <c r="E13" s="73" t="s">
        <v>31</v>
      </c>
      <c r="F13" s="73" t="s">
        <v>116</v>
      </c>
      <c r="G13" s="15"/>
      <c r="H13" s="93" t="s">
        <v>33</v>
      </c>
      <c r="I13" s="94" t="s">
        <v>115</v>
      </c>
      <c r="J13" s="67" t="s">
        <v>114</v>
      </c>
      <c r="K13" s="93" t="s">
        <v>119</v>
      </c>
      <c r="L13" s="93" t="s">
        <v>120</v>
      </c>
    </row>
    <row r="14" spans="1:12" ht="48" customHeight="1" thickBot="1" x14ac:dyDescent="0.25">
      <c r="A14" s="74"/>
      <c r="B14" s="74"/>
      <c r="C14" s="74"/>
      <c r="D14" s="74"/>
      <c r="E14" s="74"/>
      <c r="F14" s="74"/>
      <c r="G14" s="16"/>
      <c r="H14" s="93"/>
      <c r="I14" s="94"/>
      <c r="J14" s="68"/>
      <c r="K14" s="93"/>
      <c r="L14" s="93"/>
    </row>
    <row r="15" spans="1:12" ht="36" customHeight="1" thickBot="1" x14ac:dyDescent="0.25">
      <c r="A15" s="9" t="s">
        <v>25</v>
      </c>
      <c r="B15" s="49" t="s">
        <v>75</v>
      </c>
      <c r="C15" s="48">
        <v>4</v>
      </c>
      <c r="D15" s="48" t="s">
        <v>113</v>
      </c>
      <c r="E15" s="44"/>
      <c r="F15" s="42">
        <f t="shared" ref="F15:F45" si="0">E15*C15</f>
        <v>0</v>
      </c>
      <c r="G15" s="17"/>
      <c r="H15" s="47"/>
      <c r="I15" s="47"/>
      <c r="J15" s="47"/>
      <c r="K15" s="47"/>
      <c r="L15" s="47"/>
    </row>
    <row r="16" spans="1:12" ht="36" customHeight="1" thickBot="1" x14ac:dyDescent="0.25">
      <c r="A16" s="9" t="s">
        <v>26</v>
      </c>
      <c r="B16" s="49" t="s">
        <v>127</v>
      </c>
      <c r="C16" s="48">
        <v>14</v>
      </c>
      <c r="D16" s="48" t="s">
        <v>113</v>
      </c>
      <c r="E16" s="44"/>
      <c r="F16" s="42">
        <f t="shared" si="0"/>
        <v>0</v>
      </c>
      <c r="G16" s="17"/>
      <c r="H16" s="47"/>
      <c r="I16" s="47"/>
      <c r="J16" s="47"/>
      <c r="K16" s="47"/>
      <c r="L16" s="47"/>
    </row>
    <row r="17" spans="1:12" ht="36" customHeight="1" thickBot="1" x14ac:dyDescent="0.25">
      <c r="A17" s="9" t="s">
        <v>39</v>
      </c>
      <c r="B17" s="49" t="s">
        <v>128</v>
      </c>
      <c r="C17" s="48">
        <v>7</v>
      </c>
      <c r="D17" s="48" t="s">
        <v>113</v>
      </c>
      <c r="E17" s="44"/>
      <c r="F17" s="42">
        <f t="shared" si="0"/>
        <v>0</v>
      </c>
      <c r="G17" s="17"/>
      <c r="H17" s="47"/>
      <c r="I17" s="47"/>
      <c r="J17" s="47"/>
      <c r="K17" s="47"/>
      <c r="L17" s="47"/>
    </row>
    <row r="18" spans="1:12" ht="36" customHeight="1" thickBot="1" x14ac:dyDescent="0.25">
      <c r="A18" s="9" t="s">
        <v>42</v>
      </c>
      <c r="B18" s="49" t="s">
        <v>129</v>
      </c>
      <c r="C18" s="48">
        <v>4</v>
      </c>
      <c r="D18" s="48" t="s">
        <v>113</v>
      </c>
      <c r="E18" s="44"/>
      <c r="F18" s="42">
        <f t="shared" si="0"/>
        <v>0</v>
      </c>
      <c r="G18" s="17"/>
      <c r="H18" s="47"/>
      <c r="I18" s="47"/>
      <c r="J18" s="47"/>
      <c r="K18" s="47"/>
      <c r="L18" s="47"/>
    </row>
    <row r="19" spans="1:12" ht="36" customHeight="1" thickBot="1" x14ac:dyDescent="0.25">
      <c r="A19" s="9" t="s">
        <v>43</v>
      </c>
      <c r="B19" s="49" t="s">
        <v>130</v>
      </c>
      <c r="C19" s="48">
        <v>7</v>
      </c>
      <c r="D19" s="48" t="s">
        <v>113</v>
      </c>
      <c r="E19" s="44"/>
      <c r="F19" s="42">
        <f t="shared" si="0"/>
        <v>0</v>
      </c>
      <c r="G19" s="17"/>
      <c r="H19" s="47"/>
      <c r="I19" s="47"/>
      <c r="J19" s="47"/>
      <c r="K19" s="47"/>
      <c r="L19" s="47"/>
    </row>
    <row r="20" spans="1:12" ht="36" customHeight="1" thickBot="1" x14ac:dyDescent="0.25">
      <c r="A20" s="9" t="s">
        <v>44</v>
      </c>
      <c r="B20" s="49" t="s">
        <v>131</v>
      </c>
      <c r="C20" s="48">
        <v>150</v>
      </c>
      <c r="D20" s="48" t="s">
        <v>113</v>
      </c>
      <c r="E20" s="44"/>
      <c r="F20" s="42">
        <f t="shared" si="0"/>
        <v>0</v>
      </c>
      <c r="G20" s="17"/>
      <c r="H20" s="47"/>
      <c r="I20" s="47"/>
      <c r="J20" s="47"/>
      <c r="K20" s="47"/>
      <c r="L20" s="47"/>
    </row>
    <row r="21" spans="1:12" ht="36" customHeight="1" thickBot="1" x14ac:dyDescent="0.25">
      <c r="A21" s="9" t="s">
        <v>45</v>
      </c>
      <c r="B21" s="49" t="s">
        <v>41</v>
      </c>
      <c r="C21" s="48">
        <v>14</v>
      </c>
      <c r="D21" s="48" t="s">
        <v>113</v>
      </c>
      <c r="E21" s="44"/>
      <c r="F21" s="42">
        <f t="shared" si="0"/>
        <v>0</v>
      </c>
      <c r="G21" s="17"/>
      <c r="H21" s="47"/>
      <c r="I21" s="47"/>
      <c r="J21" s="47"/>
      <c r="K21" s="47"/>
      <c r="L21" s="47"/>
    </row>
    <row r="22" spans="1:12" ht="36" customHeight="1" thickBot="1" x14ac:dyDescent="0.25">
      <c r="A22" s="9" t="s">
        <v>46</v>
      </c>
      <c r="B22" s="49" t="s">
        <v>132</v>
      </c>
      <c r="C22" s="48">
        <v>50</v>
      </c>
      <c r="D22" s="48" t="s">
        <v>113</v>
      </c>
      <c r="E22" s="44"/>
      <c r="F22" s="42">
        <f t="shared" si="0"/>
        <v>0</v>
      </c>
      <c r="G22" s="17"/>
      <c r="H22" s="47"/>
      <c r="I22" s="47"/>
      <c r="J22" s="47"/>
      <c r="K22" s="47"/>
      <c r="L22" s="47"/>
    </row>
    <row r="23" spans="1:12" ht="36" customHeight="1" thickBot="1" x14ac:dyDescent="0.25">
      <c r="A23" s="9" t="s">
        <v>47</v>
      </c>
      <c r="B23" s="49" t="s">
        <v>125</v>
      </c>
      <c r="C23" s="48">
        <v>4</v>
      </c>
      <c r="D23" s="48" t="s">
        <v>113</v>
      </c>
      <c r="E23" s="44"/>
      <c r="F23" s="42">
        <f t="shared" si="0"/>
        <v>0</v>
      </c>
      <c r="G23" s="17"/>
      <c r="H23" s="47"/>
      <c r="I23" s="47"/>
      <c r="J23" s="47"/>
      <c r="K23" s="47"/>
      <c r="L23" s="47"/>
    </row>
    <row r="24" spans="1:12" ht="36" customHeight="1" thickBot="1" x14ac:dyDescent="0.25">
      <c r="A24" s="9" t="s">
        <v>48</v>
      </c>
      <c r="B24" s="49" t="s">
        <v>49</v>
      </c>
      <c r="C24" s="48">
        <v>8</v>
      </c>
      <c r="D24" s="48" t="s">
        <v>113</v>
      </c>
      <c r="E24" s="44"/>
      <c r="F24" s="42">
        <f t="shared" si="0"/>
        <v>0</v>
      </c>
      <c r="G24" s="17"/>
      <c r="H24" s="47"/>
      <c r="I24" s="47"/>
      <c r="J24" s="47"/>
      <c r="K24" s="47"/>
      <c r="L24" s="47"/>
    </row>
    <row r="25" spans="1:12" ht="36" customHeight="1" thickBot="1" x14ac:dyDescent="0.25">
      <c r="A25" s="9" t="s">
        <v>60</v>
      </c>
      <c r="B25" s="49" t="s">
        <v>51</v>
      </c>
      <c r="C25" s="48">
        <v>14</v>
      </c>
      <c r="D25" s="48" t="s">
        <v>113</v>
      </c>
      <c r="E25" s="44"/>
      <c r="F25" s="42">
        <f t="shared" si="0"/>
        <v>0</v>
      </c>
      <c r="G25" s="17"/>
      <c r="H25" s="47"/>
      <c r="I25" s="47"/>
      <c r="J25" s="47"/>
      <c r="K25" s="47"/>
      <c r="L25" s="47"/>
    </row>
    <row r="26" spans="1:12" ht="36" customHeight="1" thickBot="1" x14ac:dyDescent="0.25">
      <c r="A26" s="9" t="s">
        <v>61</v>
      </c>
      <c r="B26" s="49" t="s">
        <v>50</v>
      </c>
      <c r="C26" s="48">
        <v>50</v>
      </c>
      <c r="D26" s="48" t="s">
        <v>113</v>
      </c>
      <c r="E26" s="44"/>
      <c r="F26" s="42">
        <f t="shared" si="0"/>
        <v>0</v>
      </c>
      <c r="G26" s="17"/>
      <c r="H26" s="47"/>
      <c r="I26" s="47"/>
      <c r="J26" s="47"/>
      <c r="K26" s="47"/>
      <c r="L26" s="47"/>
    </row>
    <row r="27" spans="1:12" ht="36" customHeight="1" thickBot="1" x14ac:dyDescent="0.25">
      <c r="A27" s="9" t="s">
        <v>62</v>
      </c>
      <c r="B27" s="49" t="s">
        <v>52</v>
      </c>
      <c r="C27" s="48">
        <v>1</v>
      </c>
      <c r="D27" s="48" t="s">
        <v>113</v>
      </c>
      <c r="E27" s="44"/>
      <c r="F27" s="42">
        <f t="shared" si="0"/>
        <v>0</v>
      </c>
      <c r="G27" s="17"/>
      <c r="H27" s="47"/>
      <c r="I27" s="47"/>
      <c r="J27" s="47"/>
      <c r="K27" s="47"/>
      <c r="L27" s="47"/>
    </row>
    <row r="28" spans="1:12" ht="36" customHeight="1" thickBot="1" x14ac:dyDescent="0.25">
      <c r="A28" s="9" t="s">
        <v>63</v>
      </c>
      <c r="B28" s="49" t="s">
        <v>124</v>
      </c>
      <c r="C28" s="48">
        <v>1</v>
      </c>
      <c r="D28" s="48" t="s">
        <v>113</v>
      </c>
      <c r="E28" s="44"/>
      <c r="F28" s="42">
        <f t="shared" si="0"/>
        <v>0</v>
      </c>
      <c r="G28" s="17"/>
      <c r="H28" s="47"/>
      <c r="I28" s="47"/>
      <c r="J28" s="47"/>
      <c r="K28" s="47"/>
      <c r="L28" s="47"/>
    </row>
    <row r="29" spans="1:12" ht="36" customHeight="1" thickBot="1" x14ac:dyDescent="0.25">
      <c r="A29" s="9" t="s">
        <v>64</v>
      </c>
      <c r="B29" s="49" t="s">
        <v>133</v>
      </c>
      <c r="C29" s="48">
        <v>7</v>
      </c>
      <c r="D29" s="48" t="s">
        <v>113</v>
      </c>
      <c r="E29" s="44"/>
      <c r="F29" s="42">
        <f t="shared" si="0"/>
        <v>0</v>
      </c>
      <c r="G29" s="17"/>
      <c r="H29" s="47"/>
      <c r="I29" s="47"/>
      <c r="J29" s="47"/>
      <c r="K29" s="47"/>
      <c r="L29" s="47"/>
    </row>
    <row r="30" spans="1:12" ht="36" customHeight="1" thickBot="1" x14ac:dyDescent="0.25">
      <c r="A30" s="9" t="s">
        <v>65</v>
      </c>
      <c r="B30" s="49" t="s">
        <v>55</v>
      </c>
      <c r="C30" s="48">
        <v>14</v>
      </c>
      <c r="D30" s="48" t="s">
        <v>113</v>
      </c>
      <c r="E30" s="44"/>
      <c r="F30" s="42">
        <f t="shared" si="0"/>
        <v>0</v>
      </c>
      <c r="G30" s="17"/>
      <c r="H30" s="47"/>
      <c r="I30" s="47"/>
      <c r="J30" s="47"/>
      <c r="K30" s="47"/>
      <c r="L30" s="47"/>
    </row>
    <row r="31" spans="1:12" ht="36" customHeight="1" thickBot="1" x14ac:dyDescent="0.25">
      <c r="A31" s="9" t="s">
        <v>66</v>
      </c>
      <c r="B31" s="49" t="s">
        <v>53</v>
      </c>
      <c r="C31" s="48">
        <v>14</v>
      </c>
      <c r="D31" s="48" t="s">
        <v>113</v>
      </c>
      <c r="E31" s="44"/>
      <c r="F31" s="42">
        <f t="shared" si="0"/>
        <v>0</v>
      </c>
      <c r="G31" s="17"/>
      <c r="H31" s="47"/>
      <c r="I31" s="47"/>
      <c r="J31" s="47"/>
      <c r="K31" s="47"/>
      <c r="L31" s="47"/>
    </row>
    <row r="32" spans="1:12" ht="36" customHeight="1" thickBot="1" x14ac:dyDescent="0.25">
      <c r="A32" s="9" t="s">
        <v>67</v>
      </c>
      <c r="B32" s="49" t="s">
        <v>54</v>
      </c>
      <c r="C32" s="48">
        <v>60</v>
      </c>
      <c r="D32" s="48" t="s">
        <v>113</v>
      </c>
      <c r="E32" s="44"/>
      <c r="F32" s="42">
        <f t="shared" si="0"/>
        <v>0</v>
      </c>
      <c r="G32" s="17"/>
      <c r="H32" s="47"/>
      <c r="I32" s="47"/>
      <c r="J32" s="47"/>
      <c r="K32" s="47"/>
      <c r="L32" s="47"/>
    </row>
    <row r="33" spans="1:12" ht="36" customHeight="1" thickBot="1" x14ac:dyDescent="0.25">
      <c r="A33" s="9" t="s">
        <v>68</v>
      </c>
      <c r="B33" s="49" t="s">
        <v>123</v>
      </c>
      <c r="C33" s="48">
        <v>20</v>
      </c>
      <c r="D33" s="48" t="s">
        <v>113</v>
      </c>
      <c r="E33" s="44"/>
      <c r="F33" s="42">
        <f t="shared" si="0"/>
        <v>0</v>
      </c>
      <c r="G33" s="17"/>
      <c r="H33" s="47"/>
      <c r="I33" s="47"/>
      <c r="J33" s="47"/>
      <c r="K33" s="47"/>
      <c r="L33" s="47"/>
    </row>
    <row r="34" spans="1:12" ht="36" customHeight="1" thickBot="1" x14ac:dyDescent="0.25">
      <c r="A34" s="9" t="s">
        <v>69</v>
      </c>
      <c r="B34" s="49" t="s">
        <v>134</v>
      </c>
      <c r="C34" s="48">
        <v>7</v>
      </c>
      <c r="D34" s="48" t="s">
        <v>113</v>
      </c>
      <c r="E34" s="44"/>
      <c r="F34" s="42">
        <f t="shared" si="0"/>
        <v>0</v>
      </c>
      <c r="G34" s="17"/>
      <c r="H34" s="47"/>
      <c r="I34" s="47"/>
      <c r="J34" s="47"/>
      <c r="K34" s="47"/>
      <c r="L34" s="47"/>
    </row>
    <row r="35" spans="1:12" ht="36" customHeight="1" thickBot="1" x14ac:dyDescent="0.25">
      <c r="A35" s="9" t="s">
        <v>70</v>
      </c>
      <c r="B35" s="49" t="s">
        <v>56</v>
      </c>
      <c r="C35" s="48">
        <v>10</v>
      </c>
      <c r="D35" s="48" t="s">
        <v>113</v>
      </c>
      <c r="E35" s="44"/>
      <c r="F35" s="42">
        <f t="shared" si="0"/>
        <v>0</v>
      </c>
      <c r="G35" s="17"/>
      <c r="H35" s="47"/>
      <c r="I35" s="47"/>
      <c r="J35" s="47"/>
      <c r="K35" s="47"/>
      <c r="L35" s="47"/>
    </row>
    <row r="36" spans="1:12" ht="36" customHeight="1" thickBot="1" x14ac:dyDescent="0.25">
      <c r="A36" s="9" t="s">
        <v>71</v>
      </c>
      <c r="B36" s="49" t="s">
        <v>122</v>
      </c>
      <c r="C36" s="48">
        <v>20</v>
      </c>
      <c r="D36" s="48" t="s">
        <v>113</v>
      </c>
      <c r="E36" s="44"/>
      <c r="F36" s="42">
        <f t="shared" si="0"/>
        <v>0</v>
      </c>
      <c r="G36" s="17"/>
      <c r="H36" s="47"/>
      <c r="I36" s="47"/>
      <c r="J36" s="47"/>
      <c r="K36" s="47"/>
      <c r="L36" s="47"/>
    </row>
    <row r="37" spans="1:12" ht="36" customHeight="1" thickBot="1" x14ac:dyDescent="0.25">
      <c r="A37" s="9" t="s">
        <v>76</v>
      </c>
      <c r="B37" s="49" t="s">
        <v>111</v>
      </c>
      <c r="C37" s="48">
        <v>1</v>
      </c>
      <c r="D37" s="48" t="s">
        <v>113</v>
      </c>
      <c r="E37" s="44"/>
      <c r="F37" s="42">
        <f t="shared" si="0"/>
        <v>0</v>
      </c>
      <c r="G37" s="17"/>
      <c r="H37" s="47"/>
      <c r="I37" s="47"/>
      <c r="J37" s="47"/>
      <c r="K37" s="47"/>
      <c r="L37" s="47"/>
    </row>
    <row r="38" spans="1:12" ht="36" customHeight="1" thickBot="1" x14ac:dyDescent="0.25">
      <c r="A38" s="9" t="s">
        <v>77</v>
      </c>
      <c r="B38" s="49" t="s">
        <v>135</v>
      </c>
      <c r="C38" s="48">
        <v>4</v>
      </c>
      <c r="D38" s="48" t="s">
        <v>113</v>
      </c>
      <c r="E38" s="44"/>
      <c r="F38" s="42">
        <f t="shared" si="0"/>
        <v>0</v>
      </c>
      <c r="G38" s="17"/>
      <c r="H38" s="47"/>
      <c r="I38" s="47"/>
      <c r="J38" s="47"/>
      <c r="K38" s="47"/>
      <c r="L38" s="47"/>
    </row>
    <row r="39" spans="1:12" ht="36" customHeight="1" thickBot="1" x14ac:dyDescent="0.25">
      <c r="A39" s="9" t="s">
        <v>78</v>
      </c>
      <c r="B39" s="49" t="s">
        <v>91</v>
      </c>
      <c r="C39" s="48">
        <v>7</v>
      </c>
      <c r="D39" s="48" t="s">
        <v>113</v>
      </c>
      <c r="E39" s="44"/>
      <c r="F39" s="42">
        <f t="shared" si="0"/>
        <v>0</v>
      </c>
      <c r="G39" s="17"/>
      <c r="H39" s="47"/>
      <c r="I39" s="47"/>
      <c r="J39" s="47"/>
      <c r="K39" s="47"/>
      <c r="L39" s="47"/>
    </row>
    <row r="40" spans="1:12" ht="36" customHeight="1" thickBot="1" x14ac:dyDescent="0.25">
      <c r="A40" s="9" t="s">
        <v>79</v>
      </c>
      <c r="B40" s="49" t="s">
        <v>90</v>
      </c>
      <c r="C40" s="48">
        <v>6</v>
      </c>
      <c r="D40" s="48" t="s">
        <v>113</v>
      </c>
      <c r="E40" s="44"/>
      <c r="F40" s="42">
        <f t="shared" si="0"/>
        <v>0</v>
      </c>
      <c r="G40" s="17"/>
      <c r="H40" s="47"/>
      <c r="I40" s="47"/>
      <c r="J40" s="47"/>
      <c r="K40" s="47"/>
      <c r="L40" s="47"/>
    </row>
    <row r="41" spans="1:12" ht="36" customHeight="1" thickBot="1" x14ac:dyDescent="0.25">
      <c r="A41" s="9" t="s">
        <v>80</v>
      </c>
      <c r="B41" s="49" t="s">
        <v>89</v>
      </c>
      <c r="C41" s="48">
        <v>4</v>
      </c>
      <c r="D41" s="48" t="s">
        <v>113</v>
      </c>
      <c r="E41" s="44"/>
      <c r="F41" s="42">
        <f t="shared" si="0"/>
        <v>0</v>
      </c>
      <c r="G41" s="17"/>
      <c r="H41" s="47"/>
      <c r="I41" s="47"/>
      <c r="J41" s="47"/>
      <c r="K41" s="47"/>
      <c r="L41" s="47"/>
    </row>
    <row r="42" spans="1:12" ht="36" customHeight="1" thickBot="1" x14ac:dyDescent="0.25">
      <c r="A42" s="9" t="s">
        <v>81</v>
      </c>
      <c r="B42" s="49" t="s">
        <v>136</v>
      </c>
      <c r="C42" s="48">
        <v>4</v>
      </c>
      <c r="D42" s="48" t="s">
        <v>113</v>
      </c>
      <c r="E42" s="44"/>
      <c r="F42" s="42">
        <f t="shared" si="0"/>
        <v>0</v>
      </c>
      <c r="G42" s="17"/>
      <c r="H42" s="47"/>
      <c r="I42" s="47"/>
      <c r="J42" s="47"/>
      <c r="K42" s="47"/>
      <c r="L42" s="47"/>
    </row>
    <row r="43" spans="1:12" ht="36" customHeight="1" thickBot="1" x14ac:dyDescent="0.25">
      <c r="A43" s="9" t="s">
        <v>82</v>
      </c>
      <c r="B43" s="49" t="s">
        <v>92</v>
      </c>
      <c r="C43" s="48">
        <v>16</v>
      </c>
      <c r="D43" s="48" t="s">
        <v>113</v>
      </c>
      <c r="E43" s="44"/>
      <c r="F43" s="42">
        <f t="shared" si="0"/>
        <v>0</v>
      </c>
      <c r="G43" s="17"/>
      <c r="H43" s="47"/>
      <c r="I43" s="47"/>
      <c r="J43" s="47"/>
      <c r="K43" s="47"/>
      <c r="L43" s="47"/>
    </row>
    <row r="44" spans="1:12" ht="36" customHeight="1" thickBot="1" x14ac:dyDescent="0.25">
      <c r="A44" s="9" t="s">
        <v>83</v>
      </c>
      <c r="B44" s="49" t="s">
        <v>137</v>
      </c>
      <c r="C44" s="48">
        <v>14</v>
      </c>
      <c r="D44" s="48" t="s">
        <v>113</v>
      </c>
      <c r="E44" s="44"/>
      <c r="F44" s="42">
        <f t="shared" si="0"/>
        <v>0</v>
      </c>
      <c r="G44" s="17"/>
      <c r="H44" s="47"/>
      <c r="I44" s="47"/>
      <c r="J44" s="47"/>
      <c r="K44" s="47"/>
      <c r="L44" s="47"/>
    </row>
    <row r="45" spans="1:12" ht="36" customHeight="1" thickBot="1" x14ac:dyDescent="0.25">
      <c r="A45" s="9" t="s">
        <v>84</v>
      </c>
      <c r="B45" s="49" t="s">
        <v>138</v>
      </c>
      <c r="C45" s="48">
        <v>8</v>
      </c>
      <c r="D45" s="48" t="s">
        <v>113</v>
      </c>
      <c r="E45" s="44"/>
      <c r="F45" s="42">
        <f t="shared" si="0"/>
        <v>0</v>
      </c>
      <c r="G45" s="17"/>
      <c r="H45" s="47"/>
      <c r="I45" s="47"/>
      <c r="J45" s="47"/>
      <c r="K45" s="47"/>
      <c r="L45" s="47"/>
    </row>
    <row r="46" spans="1:12" ht="36" customHeight="1" thickBot="1" x14ac:dyDescent="0.25">
      <c r="A46" s="9" t="s">
        <v>85</v>
      </c>
      <c r="B46" s="49" t="s">
        <v>100</v>
      </c>
      <c r="C46" s="48">
        <v>30</v>
      </c>
      <c r="D46" s="48" t="s">
        <v>113</v>
      </c>
      <c r="E46" s="44"/>
      <c r="F46" s="42">
        <f t="shared" ref="F46:F64" si="1">E46*C46</f>
        <v>0</v>
      </c>
      <c r="G46" s="17"/>
      <c r="H46" s="47"/>
      <c r="I46" s="47"/>
      <c r="J46" s="47"/>
      <c r="K46" s="47"/>
      <c r="L46" s="47"/>
    </row>
    <row r="47" spans="1:12" ht="36" customHeight="1" thickBot="1" x14ac:dyDescent="0.25">
      <c r="A47" s="9" t="s">
        <v>86</v>
      </c>
      <c r="B47" s="49" t="s">
        <v>58</v>
      </c>
      <c r="C47" s="48">
        <v>1</v>
      </c>
      <c r="D47" s="48" t="s">
        <v>113</v>
      </c>
      <c r="E47" s="44"/>
      <c r="F47" s="42">
        <f t="shared" si="1"/>
        <v>0</v>
      </c>
      <c r="G47" s="17"/>
      <c r="H47" s="47"/>
      <c r="I47" s="47"/>
      <c r="J47" s="47"/>
      <c r="K47" s="47"/>
      <c r="L47" s="47"/>
    </row>
    <row r="48" spans="1:12" ht="36" customHeight="1" thickBot="1" x14ac:dyDescent="0.25">
      <c r="A48" s="9" t="s">
        <v>87</v>
      </c>
      <c r="B48" s="49" t="s">
        <v>139</v>
      </c>
      <c r="C48" s="48">
        <v>10</v>
      </c>
      <c r="D48" s="48" t="s">
        <v>113</v>
      </c>
      <c r="E48" s="44"/>
      <c r="F48" s="42">
        <f t="shared" si="1"/>
        <v>0</v>
      </c>
      <c r="G48" s="17"/>
      <c r="H48" s="47"/>
      <c r="I48" s="47"/>
      <c r="J48" s="47"/>
      <c r="K48" s="47"/>
      <c r="L48" s="47"/>
    </row>
    <row r="49" spans="1:12" ht="36" customHeight="1" thickBot="1" x14ac:dyDescent="0.25">
      <c r="A49" s="9" t="s">
        <v>88</v>
      </c>
      <c r="B49" s="49" t="s">
        <v>59</v>
      </c>
      <c r="C49" s="48">
        <v>160</v>
      </c>
      <c r="D49" s="48" t="s">
        <v>113</v>
      </c>
      <c r="E49" s="44"/>
      <c r="F49" s="42">
        <f t="shared" si="1"/>
        <v>0</v>
      </c>
      <c r="G49" s="17"/>
      <c r="H49" s="47"/>
      <c r="I49" s="47"/>
      <c r="J49" s="47"/>
      <c r="K49" s="47"/>
      <c r="L49" s="47"/>
    </row>
    <row r="50" spans="1:12" ht="36" customHeight="1" thickBot="1" x14ac:dyDescent="0.25">
      <c r="A50" s="9" t="s">
        <v>93</v>
      </c>
      <c r="B50" s="49" t="s">
        <v>73</v>
      </c>
      <c r="C50" s="48">
        <v>4</v>
      </c>
      <c r="D50" s="48" t="s">
        <v>113</v>
      </c>
      <c r="E50" s="44"/>
      <c r="F50" s="42">
        <f t="shared" si="1"/>
        <v>0</v>
      </c>
      <c r="G50" s="17"/>
      <c r="H50" s="47"/>
      <c r="I50" s="47"/>
      <c r="J50" s="47"/>
      <c r="K50" s="47"/>
      <c r="L50" s="47"/>
    </row>
    <row r="51" spans="1:12" ht="36" customHeight="1" thickBot="1" x14ac:dyDescent="0.25">
      <c r="A51" s="9" t="s">
        <v>94</v>
      </c>
      <c r="B51" s="49" t="s">
        <v>72</v>
      </c>
      <c r="C51" s="48">
        <v>4</v>
      </c>
      <c r="D51" s="48" t="s">
        <v>113</v>
      </c>
      <c r="E51" s="44"/>
      <c r="F51" s="42">
        <f t="shared" si="1"/>
        <v>0</v>
      </c>
      <c r="G51" s="17"/>
      <c r="H51" s="47"/>
      <c r="I51" s="47"/>
      <c r="J51" s="47"/>
      <c r="K51" s="47"/>
      <c r="L51" s="47"/>
    </row>
    <row r="52" spans="1:12" ht="36" customHeight="1" thickBot="1" x14ac:dyDescent="0.25">
      <c r="A52" s="9" t="s">
        <v>95</v>
      </c>
      <c r="B52" s="49" t="s">
        <v>57</v>
      </c>
      <c r="C52" s="48">
        <v>12</v>
      </c>
      <c r="D52" s="48" t="s">
        <v>113</v>
      </c>
      <c r="E52" s="44"/>
      <c r="F52" s="42">
        <f t="shared" si="1"/>
        <v>0</v>
      </c>
      <c r="G52" s="17"/>
      <c r="H52" s="47"/>
      <c r="I52" s="47"/>
      <c r="J52" s="47"/>
      <c r="K52" s="47"/>
      <c r="L52" s="47"/>
    </row>
    <row r="53" spans="1:12" ht="36" customHeight="1" thickBot="1" x14ac:dyDescent="0.25">
      <c r="A53" s="9" t="s">
        <v>96</v>
      </c>
      <c r="B53" s="49" t="s">
        <v>101</v>
      </c>
      <c r="C53" s="48">
        <v>4</v>
      </c>
      <c r="D53" s="48" t="s">
        <v>113</v>
      </c>
      <c r="E53" s="44"/>
      <c r="F53" s="42">
        <f t="shared" si="1"/>
        <v>0</v>
      </c>
      <c r="G53" s="17"/>
      <c r="H53" s="47"/>
      <c r="I53" s="47"/>
      <c r="J53" s="47"/>
      <c r="K53" s="47"/>
      <c r="L53" s="47"/>
    </row>
    <row r="54" spans="1:12" ht="36" customHeight="1" thickBot="1" x14ac:dyDescent="0.25">
      <c r="A54" s="9" t="s">
        <v>97</v>
      </c>
      <c r="B54" s="49" t="s">
        <v>140</v>
      </c>
      <c r="C54" s="48">
        <v>1</v>
      </c>
      <c r="D54" s="48" t="s">
        <v>113</v>
      </c>
      <c r="E54" s="44"/>
      <c r="F54" s="42">
        <f t="shared" si="1"/>
        <v>0</v>
      </c>
      <c r="G54" s="17"/>
      <c r="H54" s="47"/>
      <c r="I54" s="47"/>
      <c r="J54" s="47"/>
      <c r="K54" s="47"/>
      <c r="L54" s="47"/>
    </row>
    <row r="55" spans="1:12" ht="36" customHeight="1" thickBot="1" x14ac:dyDescent="0.25">
      <c r="A55" s="9" t="s">
        <v>98</v>
      </c>
      <c r="B55" s="49" t="s">
        <v>102</v>
      </c>
      <c r="C55" s="48">
        <v>24</v>
      </c>
      <c r="D55" s="48" t="s">
        <v>113</v>
      </c>
      <c r="E55" s="44"/>
      <c r="F55" s="42">
        <f t="shared" si="1"/>
        <v>0</v>
      </c>
      <c r="G55" s="17"/>
      <c r="H55" s="47"/>
      <c r="I55" s="47"/>
      <c r="J55" s="47"/>
      <c r="K55" s="47"/>
      <c r="L55" s="47"/>
    </row>
    <row r="56" spans="1:12" ht="36" customHeight="1" thickBot="1" x14ac:dyDescent="0.25">
      <c r="A56" s="9" t="s">
        <v>99</v>
      </c>
      <c r="B56" s="49" t="s">
        <v>112</v>
      </c>
      <c r="C56" s="48">
        <v>4</v>
      </c>
      <c r="D56" s="48" t="s">
        <v>113</v>
      </c>
      <c r="E56" s="44"/>
      <c r="F56" s="42">
        <f t="shared" si="1"/>
        <v>0</v>
      </c>
      <c r="G56" s="17"/>
      <c r="H56" s="47"/>
      <c r="I56" s="47"/>
      <c r="J56" s="47"/>
      <c r="K56" s="47"/>
      <c r="L56" s="47"/>
    </row>
    <row r="57" spans="1:12" ht="36" customHeight="1" thickBot="1" x14ac:dyDescent="0.25">
      <c r="A57" s="9" t="s">
        <v>104</v>
      </c>
      <c r="B57" s="49" t="s">
        <v>141</v>
      </c>
      <c r="C57" s="48">
        <v>90</v>
      </c>
      <c r="D57" s="48" t="s">
        <v>113</v>
      </c>
      <c r="E57" s="44"/>
      <c r="F57" s="42">
        <f t="shared" si="1"/>
        <v>0</v>
      </c>
      <c r="G57" s="17"/>
      <c r="H57" s="47"/>
      <c r="I57" s="47"/>
      <c r="J57" s="47"/>
      <c r="K57" s="47"/>
      <c r="L57" s="47"/>
    </row>
    <row r="58" spans="1:12" ht="36" customHeight="1" thickBot="1" x14ac:dyDescent="0.25">
      <c r="A58" s="9" t="s">
        <v>105</v>
      </c>
      <c r="B58" s="49" t="s">
        <v>74</v>
      </c>
      <c r="C58" s="48">
        <v>8</v>
      </c>
      <c r="D58" s="48" t="s">
        <v>113</v>
      </c>
      <c r="E58" s="44"/>
      <c r="F58" s="42">
        <f t="shared" si="1"/>
        <v>0</v>
      </c>
      <c r="G58" s="17"/>
      <c r="H58" s="47"/>
      <c r="I58" s="47"/>
      <c r="J58" s="47"/>
      <c r="K58" s="47"/>
      <c r="L58" s="47"/>
    </row>
    <row r="59" spans="1:12" ht="2.25" customHeight="1" thickBot="1" x14ac:dyDescent="0.25">
      <c r="A59" s="52"/>
      <c r="B59" s="51"/>
      <c r="C59" s="50"/>
      <c r="D59" s="50"/>
      <c r="E59" s="53"/>
      <c r="F59" s="54"/>
      <c r="G59" s="17"/>
      <c r="H59" s="47"/>
      <c r="I59" s="47"/>
      <c r="J59" s="47"/>
      <c r="K59" s="47"/>
      <c r="L59" s="47"/>
    </row>
    <row r="60" spans="1:12" ht="36" customHeight="1" thickBot="1" x14ac:dyDescent="0.25">
      <c r="A60" s="9" t="s">
        <v>106</v>
      </c>
      <c r="B60" s="49" t="s">
        <v>142</v>
      </c>
      <c r="C60" s="48">
        <v>7</v>
      </c>
      <c r="D60" s="48" t="s">
        <v>113</v>
      </c>
      <c r="E60" s="44"/>
      <c r="F60" s="42">
        <f t="shared" si="1"/>
        <v>0</v>
      </c>
      <c r="G60" s="17"/>
      <c r="H60" s="47"/>
      <c r="I60" s="47"/>
      <c r="J60" s="47"/>
      <c r="K60" s="47"/>
      <c r="L60" s="47"/>
    </row>
    <row r="61" spans="1:12" ht="36" customHeight="1" thickBot="1" x14ac:dyDescent="0.25">
      <c r="A61" s="9" t="s">
        <v>107</v>
      </c>
      <c r="B61" s="49" t="s">
        <v>103</v>
      </c>
      <c r="C61" s="48">
        <v>12</v>
      </c>
      <c r="D61" s="48" t="s">
        <v>113</v>
      </c>
      <c r="E61" s="44"/>
      <c r="F61" s="42">
        <f t="shared" si="1"/>
        <v>0</v>
      </c>
      <c r="G61" s="17"/>
      <c r="H61" s="47"/>
      <c r="I61" s="47"/>
      <c r="J61" s="47"/>
      <c r="K61" s="47"/>
      <c r="L61" s="47"/>
    </row>
    <row r="62" spans="1:12" ht="36" customHeight="1" thickBot="1" x14ac:dyDescent="0.25">
      <c r="A62" s="9" t="s">
        <v>108</v>
      </c>
      <c r="B62" s="49" t="s">
        <v>143</v>
      </c>
      <c r="C62" s="48">
        <v>4</v>
      </c>
      <c r="D62" s="48" t="s">
        <v>113</v>
      </c>
      <c r="E62" s="44"/>
      <c r="F62" s="42">
        <f t="shared" si="1"/>
        <v>0</v>
      </c>
      <c r="G62" s="17"/>
      <c r="H62" s="47"/>
      <c r="I62" s="47"/>
      <c r="J62" s="47"/>
      <c r="K62" s="47"/>
      <c r="L62" s="47"/>
    </row>
    <row r="63" spans="1:12" ht="36" customHeight="1" x14ac:dyDescent="0.2">
      <c r="A63" s="9" t="s">
        <v>109</v>
      </c>
      <c r="B63" s="40" t="s">
        <v>118</v>
      </c>
      <c r="C63" s="43">
        <v>800</v>
      </c>
      <c r="D63" s="43" t="s">
        <v>113</v>
      </c>
      <c r="E63" s="44"/>
      <c r="F63" s="42">
        <f t="shared" si="1"/>
        <v>0</v>
      </c>
      <c r="G63" s="17"/>
      <c r="H63" s="47"/>
      <c r="I63" s="47"/>
      <c r="J63" s="47"/>
      <c r="K63" s="47"/>
      <c r="L63" s="47"/>
    </row>
    <row r="64" spans="1:12" ht="18" customHeight="1" x14ac:dyDescent="0.2">
      <c r="A64" s="123" t="s">
        <v>110</v>
      </c>
      <c r="B64" s="56" t="s">
        <v>117</v>
      </c>
      <c r="C64" s="59">
        <v>800</v>
      </c>
      <c r="D64" s="59" t="s">
        <v>40</v>
      </c>
      <c r="E64" s="62"/>
      <c r="F64" s="55">
        <f t="shared" si="1"/>
        <v>0</v>
      </c>
      <c r="G64" s="19"/>
      <c r="H64" s="36"/>
      <c r="I64" s="37"/>
      <c r="J64" s="37"/>
      <c r="K64" s="37"/>
      <c r="L64" s="38"/>
    </row>
    <row r="65" spans="1:12" x14ac:dyDescent="0.2">
      <c r="A65" s="124"/>
      <c r="B65" s="57"/>
      <c r="C65" s="60"/>
      <c r="D65" s="60"/>
      <c r="E65" s="63"/>
      <c r="F65" s="121"/>
      <c r="G65" s="19"/>
      <c r="H65" s="19"/>
      <c r="I65" s="21"/>
      <c r="J65" s="21"/>
      <c r="K65" s="21"/>
      <c r="L65" s="39"/>
    </row>
    <row r="66" spans="1:12" x14ac:dyDescent="0.2">
      <c r="A66" s="124"/>
      <c r="B66" s="57"/>
      <c r="C66" s="60"/>
      <c r="D66" s="60"/>
      <c r="E66" s="63"/>
      <c r="F66" s="121"/>
      <c r="G66" s="19"/>
      <c r="H66" s="19"/>
      <c r="I66" s="21"/>
      <c r="J66" s="21"/>
      <c r="K66" s="21"/>
      <c r="L66" s="39"/>
    </row>
    <row r="67" spans="1:12" x14ac:dyDescent="0.2">
      <c r="A67" s="124"/>
      <c r="B67" s="57"/>
      <c r="C67" s="60"/>
      <c r="D67" s="60"/>
      <c r="E67" s="63"/>
      <c r="F67" s="121"/>
      <c r="G67" s="19"/>
      <c r="H67" s="19"/>
      <c r="I67" s="21"/>
      <c r="J67" s="21"/>
      <c r="K67" s="21"/>
      <c r="L67" s="39"/>
    </row>
    <row r="68" spans="1:12" x14ac:dyDescent="0.2">
      <c r="A68" s="125"/>
      <c r="B68" s="58"/>
      <c r="C68" s="61"/>
      <c r="D68" s="61"/>
      <c r="E68" s="64"/>
      <c r="F68" s="122"/>
      <c r="G68" s="20"/>
      <c r="H68" s="19"/>
      <c r="I68" s="21"/>
      <c r="J68" s="21"/>
      <c r="K68" s="21"/>
      <c r="L68" s="39"/>
    </row>
    <row r="69" spans="1:12" ht="12.75" customHeight="1" x14ac:dyDescent="0.2">
      <c r="A69" s="118" t="s">
        <v>5</v>
      </c>
      <c r="B69" s="119"/>
      <c r="C69" s="119"/>
      <c r="D69" s="120"/>
      <c r="E69" s="4"/>
      <c r="F69" s="5"/>
      <c r="G69" s="22"/>
      <c r="H69" s="92"/>
      <c r="I69" s="92"/>
      <c r="J69" s="92"/>
      <c r="K69" s="92"/>
      <c r="L69" s="92"/>
    </row>
    <row r="70" spans="1:12" ht="12.75" customHeight="1" x14ac:dyDescent="0.2">
      <c r="A70" s="118" t="s">
        <v>17</v>
      </c>
      <c r="B70" s="119"/>
      <c r="C70" s="119"/>
      <c r="D70" s="120"/>
      <c r="E70" s="4"/>
      <c r="F70" s="5"/>
      <c r="G70" s="22"/>
      <c r="H70" s="65"/>
      <c r="I70" s="65"/>
      <c r="J70" s="65"/>
      <c r="K70" s="65"/>
      <c r="L70" s="65"/>
    </row>
    <row r="71" spans="1:12" ht="12.75" customHeight="1" x14ac:dyDescent="0.2">
      <c r="A71" s="118" t="s">
        <v>20</v>
      </c>
      <c r="B71" s="119"/>
      <c r="C71" s="119"/>
      <c r="D71" s="120"/>
      <c r="E71" s="4"/>
      <c r="F71" s="5"/>
      <c r="G71" s="22"/>
      <c r="H71" s="65"/>
      <c r="I71" s="65"/>
      <c r="J71" s="65"/>
      <c r="K71" s="65"/>
      <c r="L71" s="65"/>
    </row>
    <row r="72" spans="1:12" ht="15" customHeight="1" x14ac:dyDescent="0.2">
      <c r="A72" s="137"/>
      <c r="B72" s="138"/>
      <c r="C72" s="138"/>
      <c r="D72" s="139"/>
      <c r="E72" s="143">
        <f>IF(E71&lt;14,0,E70)</f>
        <v>0</v>
      </c>
      <c r="F72" s="65"/>
      <c r="G72" s="23"/>
      <c r="H72" s="65"/>
      <c r="I72" s="65"/>
      <c r="J72" s="65"/>
      <c r="K72" s="65"/>
      <c r="L72" s="65"/>
    </row>
    <row r="73" spans="1:12" ht="15" customHeight="1" x14ac:dyDescent="0.2">
      <c r="A73" s="140"/>
      <c r="B73" s="141"/>
      <c r="C73" s="141"/>
      <c r="D73" s="142"/>
      <c r="E73" s="144"/>
      <c r="F73" s="65"/>
      <c r="G73" s="23"/>
      <c r="H73" s="65"/>
      <c r="I73" s="65"/>
      <c r="J73" s="65"/>
      <c r="K73" s="65"/>
      <c r="L73" s="65"/>
    </row>
    <row r="74" spans="1:12" x14ac:dyDescent="0.2">
      <c r="A74" s="150" t="s">
        <v>19</v>
      </c>
      <c r="B74" s="151"/>
      <c r="C74" s="75" t="s">
        <v>6</v>
      </c>
      <c r="D74" s="98"/>
      <c r="E74" s="76"/>
      <c r="F74" s="103">
        <f>SUM(F15:F63)</f>
        <v>0</v>
      </c>
      <c r="G74" s="24"/>
      <c r="H74" s="65"/>
      <c r="I74" s="65"/>
      <c r="J74" s="65"/>
      <c r="K74" s="65"/>
      <c r="L74" s="65"/>
    </row>
    <row r="75" spans="1:12" x14ac:dyDescent="0.2">
      <c r="A75" s="113"/>
      <c r="B75" s="114"/>
      <c r="C75" s="99"/>
      <c r="D75" s="100"/>
      <c r="E75" s="101"/>
      <c r="F75" s="117"/>
      <c r="G75" s="25"/>
      <c r="H75" s="65"/>
      <c r="I75" s="65"/>
      <c r="J75" s="65"/>
      <c r="K75" s="65"/>
      <c r="L75" s="65"/>
    </row>
    <row r="76" spans="1:12" ht="12.75" customHeight="1" x14ac:dyDescent="0.2">
      <c r="A76" s="105"/>
      <c r="B76" s="106"/>
      <c r="C76" s="80" t="s">
        <v>24</v>
      </c>
      <c r="D76" s="82"/>
      <c r="E76" s="152">
        <v>0</v>
      </c>
      <c r="F76" s="115">
        <f>F74*(E76/100+1)-F74</f>
        <v>0</v>
      </c>
      <c r="G76" s="26"/>
      <c r="H76" s="65"/>
      <c r="I76" s="65"/>
      <c r="J76" s="65"/>
      <c r="K76" s="65"/>
      <c r="L76" s="65"/>
    </row>
    <row r="77" spans="1:12" x14ac:dyDescent="0.2">
      <c r="A77" s="148"/>
      <c r="B77" s="149"/>
      <c r="C77" s="135"/>
      <c r="D77" s="136"/>
      <c r="E77" s="153"/>
      <c r="F77" s="116"/>
      <c r="G77" s="27"/>
      <c r="H77" s="65"/>
      <c r="I77" s="65"/>
      <c r="J77" s="65"/>
      <c r="K77" s="65"/>
      <c r="L77" s="65"/>
    </row>
    <row r="78" spans="1:12" x14ac:dyDescent="0.2">
      <c r="A78" s="107"/>
      <c r="B78" s="108"/>
      <c r="C78" s="75" t="s">
        <v>7</v>
      </c>
      <c r="D78" s="98"/>
      <c r="E78" s="76"/>
      <c r="F78" s="146">
        <f>SUM(F74:F77)</f>
        <v>0</v>
      </c>
      <c r="G78" s="28"/>
      <c r="H78" s="65"/>
      <c r="I78" s="65"/>
      <c r="J78" s="65"/>
      <c r="K78" s="65"/>
      <c r="L78" s="65"/>
    </row>
    <row r="79" spans="1:12" x14ac:dyDescent="0.2">
      <c r="A79" s="109"/>
      <c r="B79" s="110"/>
      <c r="C79" s="99"/>
      <c r="D79" s="100"/>
      <c r="E79" s="101"/>
      <c r="F79" s="147"/>
      <c r="G79" s="29"/>
      <c r="H79" s="65"/>
      <c r="I79" s="65"/>
      <c r="J79" s="65"/>
      <c r="K79" s="65"/>
      <c r="L79" s="65"/>
    </row>
    <row r="80" spans="1:12" x14ac:dyDescent="0.2">
      <c r="A80" s="3"/>
      <c r="B80" s="2"/>
      <c r="C80" s="80" t="s">
        <v>8</v>
      </c>
      <c r="D80" s="81"/>
      <c r="E80" s="82"/>
      <c r="F80" s="111">
        <f>F78/100*E72</f>
        <v>0</v>
      </c>
      <c r="G80" s="30"/>
      <c r="H80" s="65"/>
      <c r="I80" s="65"/>
      <c r="J80" s="65"/>
      <c r="K80" s="65"/>
      <c r="L80" s="65"/>
    </row>
    <row r="81" spans="1:12" x14ac:dyDescent="0.2">
      <c r="A81" s="3"/>
      <c r="B81" s="2"/>
      <c r="C81" s="135"/>
      <c r="D81" s="145"/>
      <c r="E81" s="136"/>
      <c r="F81" s="112"/>
      <c r="G81" s="31"/>
      <c r="H81" s="65"/>
      <c r="I81" s="65"/>
      <c r="J81" s="65"/>
      <c r="K81" s="65"/>
      <c r="L81" s="65"/>
    </row>
    <row r="82" spans="1:12" ht="15" customHeight="1" x14ac:dyDescent="0.2">
      <c r="A82" s="102" t="s">
        <v>12</v>
      </c>
      <c r="B82" s="102"/>
      <c r="C82" s="75" t="s">
        <v>9</v>
      </c>
      <c r="D82" s="98"/>
      <c r="E82" s="76"/>
      <c r="F82" s="103">
        <f>F78-F80</f>
        <v>0</v>
      </c>
      <c r="G82" s="24"/>
      <c r="H82" s="65"/>
      <c r="I82" s="65"/>
      <c r="J82" s="65"/>
      <c r="K82" s="65"/>
      <c r="L82" s="65"/>
    </row>
    <row r="83" spans="1:12" x14ac:dyDescent="0.2">
      <c r="A83" s="102"/>
      <c r="B83" s="102"/>
      <c r="C83" s="99"/>
      <c r="D83" s="100"/>
      <c r="E83" s="101"/>
      <c r="F83" s="104"/>
      <c r="G83" s="32"/>
      <c r="H83" s="65"/>
      <c r="I83" s="65"/>
      <c r="J83" s="65"/>
      <c r="K83" s="65"/>
      <c r="L83" s="65"/>
    </row>
    <row r="84" spans="1:12" ht="51" customHeight="1" x14ac:dyDescent="0.2">
      <c r="A84" s="129" t="s">
        <v>13</v>
      </c>
      <c r="B84" s="130"/>
      <c r="C84" s="130"/>
      <c r="D84" s="130"/>
      <c r="E84" s="130"/>
      <c r="F84" s="131"/>
      <c r="G84" s="33"/>
      <c r="H84" s="65"/>
      <c r="I84" s="65"/>
      <c r="J84" s="65"/>
      <c r="K84" s="65"/>
      <c r="L84" s="65"/>
    </row>
    <row r="85" spans="1:12" ht="56.25" customHeight="1" x14ac:dyDescent="0.2">
      <c r="A85" s="132" t="s">
        <v>14</v>
      </c>
      <c r="B85" s="133"/>
      <c r="C85" s="133"/>
      <c r="D85" s="133"/>
      <c r="E85" s="133"/>
      <c r="F85" s="134"/>
      <c r="G85" s="34"/>
      <c r="H85" s="65"/>
      <c r="I85" s="65"/>
      <c r="J85" s="65"/>
      <c r="K85" s="65"/>
      <c r="L85" s="65"/>
    </row>
    <row r="86" spans="1:12" x14ac:dyDescent="0.2">
      <c r="A86" s="95" t="s">
        <v>22</v>
      </c>
      <c r="B86" s="96"/>
      <c r="C86" s="96"/>
      <c r="D86" s="96"/>
      <c r="E86" s="96"/>
      <c r="F86" s="97"/>
      <c r="G86" s="41"/>
      <c r="H86" s="65"/>
      <c r="I86" s="65"/>
      <c r="J86" s="65"/>
      <c r="K86" s="65"/>
      <c r="L86" s="65"/>
    </row>
    <row r="87" spans="1:12" x14ac:dyDescent="0.2">
      <c r="A87" s="126" t="s">
        <v>23</v>
      </c>
      <c r="B87" s="127"/>
      <c r="C87" s="127"/>
      <c r="D87" s="127"/>
      <c r="E87" s="127"/>
      <c r="F87" s="128"/>
      <c r="G87" s="35"/>
      <c r="H87" s="65"/>
      <c r="I87" s="65"/>
      <c r="J87" s="65"/>
      <c r="K87" s="65"/>
      <c r="L87" s="65"/>
    </row>
  </sheetData>
  <sheetProtection algorithmName="SHA-512" hashValue="kNhs10G8xRlSplS58+NF4IVsDdzRIE1EOUkn2kWmKURQuUlEVLiXoN4pBFy9etrIvZbkfyaxbiHqAvfzS6U7mQ==" saltValue="cvt/0n3dSm/b23CAMwMLIw==" spinCount="100000" sheet="1" formatColumns="0" formatRows="0"/>
  <mergeCells count="66">
    <mergeCell ref="A87:F87"/>
    <mergeCell ref="A84:F84"/>
    <mergeCell ref="A85:F85"/>
    <mergeCell ref="C76:D77"/>
    <mergeCell ref="A70:D70"/>
    <mergeCell ref="A71:D71"/>
    <mergeCell ref="A72:D73"/>
    <mergeCell ref="E72:E73"/>
    <mergeCell ref="F72:F73"/>
    <mergeCell ref="C82:E83"/>
    <mergeCell ref="C80:E81"/>
    <mergeCell ref="F78:F79"/>
    <mergeCell ref="A77:B77"/>
    <mergeCell ref="A74:B74"/>
    <mergeCell ref="E76:E77"/>
    <mergeCell ref="A13:A14"/>
    <mergeCell ref="A86:F86"/>
    <mergeCell ref="C74:E75"/>
    <mergeCell ref="A82:B83"/>
    <mergeCell ref="F82:F83"/>
    <mergeCell ref="C78:E79"/>
    <mergeCell ref="A76:B76"/>
    <mergeCell ref="A78:B79"/>
    <mergeCell ref="F80:F81"/>
    <mergeCell ref="A75:B75"/>
    <mergeCell ref="F76:F77"/>
    <mergeCell ref="F74:F75"/>
    <mergeCell ref="B13:B14"/>
    <mergeCell ref="A69:D69"/>
    <mergeCell ref="F64:F68"/>
    <mergeCell ref="A64:A68"/>
    <mergeCell ref="H69:L87"/>
    <mergeCell ref="H13:H14"/>
    <mergeCell ref="I13:I14"/>
    <mergeCell ref="K13:K14"/>
    <mergeCell ref="L13:L14"/>
    <mergeCell ref="A1:B1"/>
    <mergeCell ref="C11:F11"/>
    <mergeCell ref="C9:F9"/>
    <mergeCell ref="C7:F7"/>
    <mergeCell ref="C5:F5"/>
    <mergeCell ref="C1:F1"/>
    <mergeCell ref="C6:F6"/>
    <mergeCell ref="C8:F8"/>
    <mergeCell ref="C2:F2"/>
    <mergeCell ref="B5:B6"/>
    <mergeCell ref="C4:F4"/>
    <mergeCell ref="C3:F3"/>
    <mergeCell ref="A7:B10"/>
    <mergeCell ref="C10:F10"/>
    <mergeCell ref="E64:E68"/>
    <mergeCell ref="H1:L10"/>
    <mergeCell ref="K11:K12"/>
    <mergeCell ref="L11:L12"/>
    <mergeCell ref="J13:J14"/>
    <mergeCell ref="H11:H12"/>
    <mergeCell ref="I11:I12"/>
    <mergeCell ref="J11:J12"/>
    <mergeCell ref="C12:F12"/>
    <mergeCell ref="C13:C14"/>
    <mergeCell ref="D13:D14"/>
    <mergeCell ref="E13:E14"/>
    <mergeCell ref="F13:F14"/>
    <mergeCell ref="B64:B68"/>
    <mergeCell ref="C64:C68"/>
    <mergeCell ref="D64:D68"/>
  </mergeCells>
  <dataValidations disablePrompts="1" count="3">
    <dataValidation type="list" allowBlank="1" showInputMessage="1" showErrorMessage="1" sqref="A87:G87" xr:uid="{00000000-0002-0000-0000-000000000000}">
      <formula1>"gelten im Auftragsfall die gesetzlichen Regelungen nach BGB., gelten im Auftragsfall die Bestimmungen nach den anzuwendenen EVB-IT-Vertragsbedingungen."</formula1>
    </dataValidation>
    <dataValidation type="list" allowBlank="1" showInputMessage="1" showErrorMessage="1" sqref="E76:E77" xr:uid="{00000000-0002-0000-0000-000001000000}">
      <formula1>"0,7,19"</formula1>
    </dataValidation>
    <dataValidation type="list" allowBlank="1" promptTitle="Mengeneinheiten" sqref="D15:D68" xr:uid="{00000000-0002-0000-0000-000002000000}">
      <formula1>"%,Bl.,g,h,Jhr,k.A.,kg,l,LE,m,Mon,m²,m³,Pal,psch,S.,St.,StS,t,TS,Wo,"</formula1>
    </dataValidation>
  </dataValidations>
  <pageMargins left="0.7" right="0.7" top="0.78740157499999996" bottom="0.78740157499999996"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Schiffbauer, Peter</cp:lastModifiedBy>
  <cp:lastPrinted>2022-03-04T10:47:17Z</cp:lastPrinted>
  <dcterms:created xsi:type="dcterms:W3CDTF">2019-07-22T13:28:59Z</dcterms:created>
  <dcterms:modified xsi:type="dcterms:W3CDTF">2026-07-06T13:57:10Z</dcterms:modified>
</cp:coreProperties>
</file>